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org\medewerkers\Home\buskel\Documents\Arbo\PPMO\RI&amp;E\"/>
    </mc:Choice>
  </mc:AlternateContent>
  <bookViews>
    <workbookView showSheetTabs="0" xWindow="0" yWindow="0" windowWidth="28800" windowHeight="12375" firstSheet="2" activeTab="4"/>
  </bookViews>
  <sheets>
    <sheet name="Risicoveldfiche" sheetId="1" r:id="rId1"/>
    <sheet name="Analyse omstandigheden" sheetId="2" r:id="rId2"/>
    <sheet name="RI&amp;E" sheetId="3" r:id="rId3"/>
    <sheet name="Risicobeheersing" sheetId="4" r:id="rId4"/>
    <sheet name="Actieprogramma" sheetId="5" r:id="rId5"/>
    <sheet name="Schadedragers" sheetId="6" r:id="rId6"/>
    <sheet name="Gevaren" sheetId="7" r:id="rId7"/>
    <sheet name="Psychosociale factoren" sheetId="8" r:id="rId8"/>
  </sheets>
  <definedNames>
    <definedName name="_xlnm.Print_Area" localSheetId="4">Actieprogramma!$A$3:$I$21</definedName>
    <definedName name="_xlnm.Print_Area" localSheetId="1">'Analyse omstandigheden'!$A$3:$I$40</definedName>
    <definedName name="_xlnm.Print_Area" localSheetId="2">'RI&amp;E'!$A$3:$N$73</definedName>
    <definedName name="_xlnm.Print_Area" localSheetId="3">Risicobeheersing!$A$3:$I$44</definedName>
    <definedName name="_xlnm.Print_Area" localSheetId="0">Risicoveldfiche!$A$3:$I$27</definedName>
    <definedName name="_xlnm.Print_Titles" localSheetId="1">'Analyse omstandigheden'!$8:$10</definedName>
    <definedName name="_xlnm.Print_Titles" localSheetId="2">'RI&amp;E'!$8:$11</definedName>
    <definedName name="_xlnm.Print_Titles" localSheetId="3">Risicobeheersing!$8:$10</definedName>
    <definedName name="_xlnm.Print_Titles" localSheetId="0">Risicoveldfiche!$8:$10</definedName>
    <definedName name="Bedrijfsrelatie">Schadedragers!$A$52:$A$59</definedName>
    <definedName name="Energievorm">Gevaren!$N$1:$N$8</definedName>
    <definedName name="Kwetsbaarheid">Schadedragers!$A$67:$A$75</definedName>
    <definedName name="Risicoveldrelatie">Schadedragers!$A$61:$A$65</definedName>
  </definedNames>
  <calcPr calcId="152511"/>
</workbook>
</file>

<file path=xl/calcChain.xml><?xml version="1.0" encoding="utf-8"?>
<calcChain xmlns="http://schemas.openxmlformats.org/spreadsheetml/2006/main">
  <c r="G12" i="3" l="1"/>
  <c r="H12" i="3"/>
  <c r="I12" i="3"/>
  <c r="J12" i="3"/>
  <c r="K12" i="3"/>
  <c r="G13" i="3"/>
  <c r="H13" i="3"/>
  <c r="I13" i="3"/>
  <c r="J13" i="3"/>
  <c r="K13" i="3"/>
  <c r="I21" i="3" l="1"/>
  <c r="N21" i="3"/>
  <c r="M17" i="3"/>
  <c r="I17" i="3"/>
  <c r="U17" i="3"/>
  <c r="G17" i="3" s="1"/>
  <c r="X17" i="3"/>
  <c r="Y17" i="3" s="1"/>
  <c r="I18" i="3"/>
  <c r="M18" i="3"/>
  <c r="U18" i="3"/>
  <c r="G18" i="3" s="1"/>
  <c r="X18" i="3"/>
  <c r="Y18" i="3" s="1"/>
  <c r="I20" i="3"/>
  <c r="I19" i="3"/>
  <c r="I16" i="3"/>
  <c r="I15" i="3"/>
  <c r="I14" i="3"/>
  <c r="Z18" i="3" l="1"/>
  <c r="AA18" i="3" s="1"/>
  <c r="Z17" i="3"/>
  <c r="AA17" i="3" s="1"/>
  <c r="C53" i="4"/>
  <c r="H17" i="3" l="1"/>
  <c r="AC17" i="3"/>
  <c r="AD17" i="3" s="1"/>
  <c r="H18" i="3"/>
  <c r="AC18" i="3"/>
  <c r="AD18" i="3" s="1"/>
  <c r="AF18" i="3" l="1"/>
  <c r="AG18" i="3" s="1"/>
  <c r="K18" i="3" s="1"/>
  <c r="J18" i="3"/>
  <c r="AF17" i="3"/>
  <c r="AG17" i="3" s="1"/>
  <c r="K17" i="3" s="1"/>
  <c r="J17" i="3"/>
  <c r="U12" i="3"/>
  <c r="X12" i="3"/>
  <c r="Y12" i="3" s="1"/>
  <c r="C19" i="4"/>
  <c r="H4" i="2"/>
  <c r="H5" i="2"/>
  <c r="Z12" i="3" l="1"/>
  <c r="AA12" i="3" s="1"/>
  <c r="U73" i="3"/>
  <c r="G73" i="3" s="1"/>
  <c r="X73" i="3"/>
  <c r="Y73" i="3" s="1"/>
  <c r="M73" i="3"/>
  <c r="N73" i="3" s="1"/>
  <c r="I73" i="3"/>
  <c r="U72" i="3"/>
  <c r="X72" i="3"/>
  <c r="Y72" i="3" s="1"/>
  <c r="F72" i="3" s="1"/>
  <c r="M72" i="3"/>
  <c r="N72" i="3" s="1"/>
  <c r="I72" i="3"/>
  <c r="U71" i="3"/>
  <c r="X71" i="3"/>
  <c r="Y71" i="3" s="1"/>
  <c r="F71" i="3" s="1"/>
  <c r="M71" i="3"/>
  <c r="N71" i="3" s="1"/>
  <c r="I71" i="3"/>
  <c r="U70" i="3"/>
  <c r="X70" i="3"/>
  <c r="Y70" i="3" s="1"/>
  <c r="F70" i="3" s="1"/>
  <c r="M70" i="3"/>
  <c r="N70" i="3" s="1"/>
  <c r="I70" i="3"/>
  <c r="U69" i="3"/>
  <c r="X69" i="3"/>
  <c r="Y69" i="3" s="1"/>
  <c r="F69" i="3" s="1"/>
  <c r="M69" i="3"/>
  <c r="N69" i="3" s="1"/>
  <c r="I69" i="3"/>
  <c r="U68" i="3"/>
  <c r="X68" i="3"/>
  <c r="Y68" i="3" s="1"/>
  <c r="F68" i="3" s="1"/>
  <c r="M68" i="3"/>
  <c r="N68" i="3" s="1"/>
  <c r="I68" i="3"/>
  <c r="U67" i="3"/>
  <c r="X67" i="3"/>
  <c r="Y67" i="3" s="1"/>
  <c r="F67" i="3" s="1"/>
  <c r="M67" i="3"/>
  <c r="N67" i="3" s="1"/>
  <c r="I67" i="3"/>
  <c r="U66" i="3"/>
  <c r="X66" i="3"/>
  <c r="Y66" i="3" s="1"/>
  <c r="F66" i="3" s="1"/>
  <c r="M66" i="3"/>
  <c r="N66" i="3" s="1"/>
  <c r="I66" i="3"/>
  <c r="U65" i="3"/>
  <c r="X65" i="3"/>
  <c r="Y65" i="3" s="1"/>
  <c r="F65" i="3" s="1"/>
  <c r="M65" i="3"/>
  <c r="N65" i="3" s="1"/>
  <c r="I65" i="3"/>
  <c r="U64" i="3"/>
  <c r="G64" i="3" s="1"/>
  <c r="X64" i="3"/>
  <c r="Y64" i="3" s="1"/>
  <c r="M64" i="3"/>
  <c r="N64" i="3" s="1"/>
  <c r="I64" i="3"/>
  <c r="U63" i="3"/>
  <c r="G63" i="3" s="1"/>
  <c r="X63" i="3"/>
  <c r="Y63" i="3" s="1"/>
  <c r="F63" i="3" s="1"/>
  <c r="M63" i="3"/>
  <c r="N63" i="3" s="1"/>
  <c r="M62" i="3"/>
  <c r="N62" i="3" s="1"/>
  <c r="I63" i="3"/>
  <c r="U62" i="3"/>
  <c r="G62" i="3" s="1"/>
  <c r="X62" i="3"/>
  <c r="Y62" i="3" s="1"/>
  <c r="F62" i="3" s="1"/>
  <c r="I62" i="3"/>
  <c r="U61" i="3"/>
  <c r="G61" i="3" s="1"/>
  <c r="X61" i="3"/>
  <c r="Y61" i="3" s="1"/>
  <c r="M61" i="3"/>
  <c r="N61" i="3" s="1"/>
  <c r="I61" i="3"/>
  <c r="U60" i="3"/>
  <c r="X60" i="3"/>
  <c r="Y60" i="3" s="1"/>
  <c r="F60" i="3" s="1"/>
  <c r="M60" i="3"/>
  <c r="N60" i="3" s="1"/>
  <c r="I60" i="3"/>
  <c r="U59" i="3"/>
  <c r="G59" i="3" s="1"/>
  <c r="X59" i="3"/>
  <c r="Y59" i="3" s="1"/>
  <c r="M59" i="3"/>
  <c r="N59" i="3" s="1"/>
  <c r="I59" i="3"/>
  <c r="U58" i="3"/>
  <c r="X58" i="3"/>
  <c r="Y58" i="3" s="1"/>
  <c r="F58" i="3" s="1"/>
  <c r="M58" i="3"/>
  <c r="N58" i="3" s="1"/>
  <c r="I58" i="3"/>
  <c r="U57" i="3"/>
  <c r="X57" i="3"/>
  <c r="Y57" i="3" s="1"/>
  <c r="F57" i="3" s="1"/>
  <c r="M57" i="3"/>
  <c r="N57" i="3" s="1"/>
  <c r="I57" i="3"/>
  <c r="U56" i="3"/>
  <c r="X56" i="3"/>
  <c r="Y56" i="3" s="1"/>
  <c r="F56" i="3" s="1"/>
  <c r="M56" i="3"/>
  <c r="N56" i="3" s="1"/>
  <c r="I56" i="3"/>
  <c r="U55" i="3"/>
  <c r="X55" i="3"/>
  <c r="Y55" i="3" s="1"/>
  <c r="F55" i="3" s="1"/>
  <c r="M55" i="3"/>
  <c r="N55" i="3" s="1"/>
  <c r="I55" i="3"/>
  <c r="U54" i="3"/>
  <c r="X54" i="3"/>
  <c r="Y54" i="3" s="1"/>
  <c r="F54" i="3" s="1"/>
  <c r="M54" i="3"/>
  <c r="N54" i="3" s="1"/>
  <c r="I54" i="3"/>
  <c r="U53" i="3"/>
  <c r="X53" i="3"/>
  <c r="Y53" i="3" s="1"/>
  <c r="F53" i="3" s="1"/>
  <c r="M53" i="3"/>
  <c r="N53" i="3" s="1"/>
  <c r="I53" i="3"/>
  <c r="U52" i="3"/>
  <c r="G52" i="3" s="1"/>
  <c r="X52" i="3"/>
  <c r="Y52" i="3" s="1"/>
  <c r="M52" i="3"/>
  <c r="N52" i="3" s="1"/>
  <c r="I52" i="3"/>
  <c r="U51" i="3"/>
  <c r="X51" i="3"/>
  <c r="Y51" i="3" s="1"/>
  <c r="F51" i="3" s="1"/>
  <c r="M51" i="3"/>
  <c r="N51" i="3" s="1"/>
  <c r="I51" i="3"/>
  <c r="U50" i="3"/>
  <c r="X50" i="3"/>
  <c r="Y50" i="3" s="1"/>
  <c r="F50" i="3" s="1"/>
  <c r="M50" i="3"/>
  <c r="N50" i="3" s="1"/>
  <c r="I50" i="3"/>
  <c r="U49" i="3"/>
  <c r="X49" i="3"/>
  <c r="Y49" i="3" s="1"/>
  <c r="F49" i="3" s="1"/>
  <c r="M49" i="3"/>
  <c r="N49" i="3" s="1"/>
  <c r="I49" i="3"/>
  <c r="U48" i="3"/>
  <c r="X48" i="3"/>
  <c r="Y48" i="3" s="1"/>
  <c r="F48" i="3" s="1"/>
  <c r="M48" i="3"/>
  <c r="N48" i="3" s="1"/>
  <c r="I48" i="3"/>
  <c r="U47" i="3"/>
  <c r="G47" i="3" s="1"/>
  <c r="X47" i="3"/>
  <c r="Y47" i="3" s="1"/>
  <c r="F47" i="3" s="1"/>
  <c r="M47" i="3"/>
  <c r="N47" i="3" s="1"/>
  <c r="I47" i="3"/>
  <c r="U46" i="3"/>
  <c r="X46" i="3"/>
  <c r="Y46" i="3" s="1"/>
  <c r="F46" i="3" s="1"/>
  <c r="M46" i="3"/>
  <c r="N46" i="3" s="1"/>
  <c r="I46" i="3"/>
  <c r="U45" i="3"/>
  <c r="G45" i="3" s="1"/>
  <c r="X45" i="3"/>
  <c r="Y45" i="3" s="1"/>
  <c r="F45" i="3" s="1"/>
  <c r="M45" i="3"/>
  <c r="N45" i="3" s="1"/>
  <c r="I45" i="3"/>
  <c r="U44" i="3"/>
  <c r="X44" i="3"/>
  <c r="Y44" i="3" s="1"/>
  <c r="F44" i="3" s="1"/>
  <c r="M44" i="3"/>
  <c r="N44" i="3" s="1"/>
  <c r="I44" i="3"/>
  <c r="U43" i="3"/>
  <c r="G43" i="3" s="1"/>
  <c r="X43" i="3"/>
  <c r="Y43" i="3" s="1"/>
  <c r="M43" i="3"/>
  <c r="N43" i="3" s="1"/>
  <c r="I43" i="3"/>
  <c r="U42" i="3"/>
  <c r="X42" i="3"/>
  <c r="Y42" i="3" s="1"/>
  <c r="F42" i="3" s="1"/>
  <c r="M42" i="3"/>
  <c r="N42" i="3" s="1"/>
  <c r="I42" i="3"/>
  <c r="U41" i="3"/>
  <c r="X41" i="3"/>
  <c r="Y41" i="3" s="1"/>
  <c r="F41" i="3" s="1"/>
  <c r="M41" i="3"/>
  <c r="N41" i="3" s="1"/>
  <c r="I41" i="3"/>
  <c r="U40" i="3"/>
  <c r="X40" i="3"/>
  <c r="Y40" i="3" s="1"/>
  <c r="F40" i="3" s="1"/>
  <c r="M40" i="3"/>
  <c r="N40" i="3" s="1"/>
  <c r="I40" i="3"/>
  <c r="U39" i="3"/>
  <c r="X39" i="3"/>
  <c r="Y39" i="3" s="1"/>
  <c r="F39" i="3" s="1"/>
  <c r="M39" i="3"/>
  <c r="N39" i="3" s="1"/>
  <c r="I39" i="3"/>
  <c r="U38" i="3"/>
  <c r="X38" i="3"/>
  <c r="Y38" i="3" s="1"/>
  <c r="F38" i="3" s="1"/>
  <c r="M38" i="3"/>
  <c r="N38" i="3" s="1"/>
  <c r="I38" i="3"/>
  <c r="U37" i="3"/>
  <c r="X37" i="3"/>
  <c r="Y37" i="3" s="1"/>
  <c r="F37" i="3" s="1"/>
  <c r="M37" i="3"/>
  <c r="N37" i="3" s="1"/>
  <c r="I37" i="3"/>
  <c r="U36" i="3"/>
  <c r="G36" i="3" s="1"/>
  <c r="X36" i="3"/>
  <c r="Y36" i="3" s="1"/>
  <c r="F36" i="3" s="1"/>
  <c r="M36" i="3"/>
  <c r="N36" i="3" s="1"/>
  <c r="I36" i="3"/>
  <c r="U35" i="3"/>
  <c r="G35" i="3" s="1"/>
  <c r="X35" i="3"/>
  <c r="Y35" i="3" s="1"/>
  <c r="F35" i="3" s="1"/>
  <c r="M35" i="3"/>
  <c r="N35" i="3" s="1"/>
  <c r="I35" i="3"/>
  <c r="U34" i="3"/>
  <c r="X34" i="3"/>
  <c r="Y34" i="3" s="1"/>
  <c r="F34" i="3" s="1"/>
  <c r="M34" i="3"/>
  <c r="N34" i="3" s="1"/>
  <c r="I34" i="3"/>
  <c r="U33" i="3"/>
  <c r="X33" i="3"/>
  <c r="Y33" i="3" s="1"/>
  <c r="F33" i="3" s="1"/>
  <c r="M33" i="3"/>
  <c r="N33" i="3" s="1"/>
  <c r="I33" i="3"/>
  <c r="U32" i="3"/>
  <c r="X32" i="3"/>
  <c r="Y32" i="3" s="1"/>
  <c r="F32" i="3" s="1"/>
  <c r="M32" i="3"/>
  <c r="N32" i="3" s="1"/>
  <c r="I32" i="3"/>
  <c r="U31" i="3"/>
  <c r="G31" i="3" s="1"/>
  <c r="X31" i="3"/>
  <c r="Y31" i="3" s="1"/>
  <c r="M31" i="3"/>
  <c r="N31" i="3" s="1"/>
  <c r="I31" i="3"/>
  <c r="U30" i="3"/>
  <c r="X30" i="3"/>
  <c r="Y30" i="3" s="1"/>
  <c r="F30" i="3" s="1"/>
  <c r="M30" i="3"/>
  <c r="N30" i="3" s="1"/>
  <c r="I30" i="3"/>
  <c r="U29" i="3"/>
  <c r="G29" i="3" s="1"/>
  <c r="X29" i="3"/>
  <c r="Y29" i="3" s="1"/>
  <c r="M29" i="3"/>
  <c r="N29" i="3" s="1"/>
  <c r="I29" i="3"/>
  <c r="U28" i="3"/>
  <c r="G28" i="3" s="1"/>
  <c r="X28" i="3"/>
  <c r="Y28" i="3" s="1"/>
  <c r="M28" i="3"/>
  <c r="N28" i="3" s="1"/>
  <c r="I28" i="3"/>
  <c r="M12" i="3"/>
  <c r="N12" i="3" s="1"/>
  <c r="M13" i="3"/>
  <c r="M14" i="3"/>
  <c r="M15" i="3"/>
  <c r="M19" i="3"/>
  <c r="M20" i="3"/>
  <c r="M22" i="3"/>
  <c r="N22" i="3" s="1"/>
  <c r="M23" i="3"/>
  <c r="N23" i="3" s="1"/>
  <c r="M24" i="3"/>
  <c r="N24" i="3" s="1"/>
  <c r="M25" i="3"/>
  <c r="N25" i="3" s="1"/>
  <c r="M26" i="3"/>
  <c r="N26" i="3" s="1"/>
  <c r="M27" i="3"/>
  <c r="N27" i="3" s="1"/>
  <c r="M16" i="3"/>
  <c r="N17" i="3" s="1"/>
  <c r="U27" i="3"/>
  <c r="G27" i="3" s="1"/>
  <c r="X27" i="3"/>
  <c r="Y27" i="3" s="1"/>
  <c r="U26" i="3"/>
  <c r="X26" i="3"/>
  <c r="Y26" i="3" s="1"/>
  <c r="F26" i="3" s="1"/>
  <c r="U25" i="3"/>
  <c r="X25" i="3"/>
  <c r="Y25" i="3" s="1"/>
  <c r="F25" i="3" s="1"/>
  <c r="U24" i="3"/>
  <c r="X24" i="3"/>
  <c r="Y24" i="3" s="1"/>
  <c r="F24" i="3" s="1"/>
  <c r="U23" i="3"/>
  <c r="X23" i="3"/>
  <c r="Y23" i="3" s="1"/>
  <c r="F23" i="3" s="1"/>
  <c r="U22" i="3"/>
  <c r="X22" i="3"/>
  <c r="Y22" i="3" s="1"/>
  <c r="F22" i="3" s="1"/>
  <c r="U21" i="3"/>
  <c r="G21" i="3" s="1"/>
  <c r="X21" i="3"/>
  <c r="Y21" i="3" s="1"/>
  <c r="U20" i="3"/>
  <c r="G20" i="3" s="1"/>
  <c r="X20" i="3"/>
  <c r="Y20" i="3" s="1"/>
  <c r="U19" i="3"/>
  <c r="G19" i="3" s="1"/>
  <c r="X19" i="3"/>
  <c r="Y19" i="3" s="1"/>
  <c r="U16" i="3"/>
  <c r="G16" i="3" s="1"/>
  <c r="X16" i="3"/>
  <c r="Y16" i="3" s="1"/>
  <c r="U15" i="3"/>
  <c r="G15" i="3" s="1"/>
  <c r="X15" i="3"/>
  <c r="Y15" i="3" s="1"/>
  <c r="U14" i="3"/>
  <c r="G14" i="3" s="1"/>
  <c r="X14" i="3"/>
  <c r="Y14" i="3" s="1"/>
  <c r="U13" i="3"/>
  <c r="X13" i="3"/>
  <c r="Y13" i="3" s="1"/>
  <c r="I22" i="3"/>
  <c r="I23" i="3"/>
  <c r="I24" i="3"/>
  <c r="I25" i="3"/>
  <c r="I26" i="3"/>
  <c r="I27" i="3"/>
  <c r="B9" i="2"/>
  <c r="B9" i="3"/>
  <c r="B9" i="4"/>
  <c r="D4" i="5"/>
  <c r="I5" i="4"/>
  <c r="I4" i="4"/>
  <c r="D4" i="4"/>
  <c r="D4" i="3"/>
  <c r="D4" i="2"/>
  <c r="Z21" i="3" l="1"/>
  <c r="AA21" i="3" s="1"/>
  <c r="H21" i="3" s="1"/>
  <c r="Z14" i="3"/>
  <c r="AA14" i="3" s="1"/>
  <c r="N13" i="3"/>
  <c r="N14" i="3" s="1"/>
  <c r="N15" i="3" s="1"/>
  <c r="N16" i="3" s="1"/>
  <c r="N18" i="3" s="1"/>
  <c r="N19" i="3" s="1"/>
  <c r="Z60" i="3"/>
  <c r="AA60" i="3" s="1"/>
  <c r="AC60" i="3" s="1"/>
  <c r="AD60" i="3" s="1"/>
  <c r="J60" i="3" s="1"/>
  <c r="Z47" i="3"/>
  <c r="AA47" i="3" s="1"/>
  <c r="H47" i="3" s="1"/>
  <c r="Z32" i="3"/>
  <c r="AA32" i="3" s="1"/>
  <c r="AC32" i="3" s="1"/>
  <c r="AD32" i="3" s="1"/>
  <c r="J32" i="3" s="1"/>
  <c r="Z67" i="3"/>
  <c r="AA67" i="3" s="1"/>
  <c r="AC67" i="3" s="1"/>
  <c r="AD67" i="3" s="1"/>
  <c r="AF67" i="3" s="1"/>
  <c r="AG67" i="3" s="1"/>
  <c r="K67" i="3" s="1"/>
  <c r="Z53" i="3"/>
  <c r="AA53" i="3" s="1"/>
  <c r="H53" i="3" s="1"/>
  <c r="Z57" i="3"/>
  <c r="AA57" i="3" s="1"/>
  <c r="AC57" i="3" s="1"/>
  <c r="AD57" i="3" s="1"/>
  <c r="Z65" i="3"/>
  <c r="AA65" i="3" s="1"/>
  <c r="AC65" i="3" s="1"/>
  <c r="AD65" i="3" s="1"/>
  <c r="Z68" i="3"/>
  <c r="AA68" i="3" s="1"/>
  <c r="AC68" i="3" s="1"/>
  <c r="AD68" i="3" s="1"/>
  <c r="Z72" i="3"/>
  <c r="AA72" i="3" s="1"/>
  <c r="AC72" i="3" s="1"/>
  <c r="AD72" i="3" s="1"/>
  <c r="J72" i="3" s="1"/>
  <c r="AC12" i="3"/>
  <c r="AD12" i="3" s="1"/>
  <c r="Z13" i="3"/>
  <c r="AA13" i="3" s="1"/>
  <c r="Z15" i="3"/>
  <c r="AA15" i="3" s="1"/>
  <c r="Z31" i="3"/>
  <c r="AA31" i="3" s="1"/>
  <c r="H31" i="3" s="1"/>
  <c r="F31" i="3"/>
  <c r="Z44" i="3"/>
  <c r="AA44" i="3" s="1"/>
  <c r="AC44" i="3" s="1"/>
  <c r="AD44" i="3" s="1"/>
  <c r="J44" i="3" s="1"/>
  <c r="G51" i="3"/>
  <c r="Z51" i="3"/>
  <c r="AA51" i="3" s="1"/>
  <c r="AC51" i="3" s="1"/>
  <c r="AD51" i="3" s="1"/>
  <c r="AF51" i="3" s="1"/>
  <c r="AG51" i="3" s="1"/>
  <c r="K51" i="3" s="1"/>
  <c r="Z55" i="3"/>
  <c r="AA55" i="3" s="1"/>
  <c r="H55" i="3" s="1"/>
  <c r="Z73" i="3"/>
  <c r="AA73" i="3" s="1"/>
  <c r="AC73" i="3" s="1"/>
  <c r="AD73" i="3" s="1"/>
  <c r="F73" i="3"/>
  <c r="Z23" i="3"/>
  <c r="AA23" i="3" s="1"/>
  <c r="H23" i="3" s="1"/>
  <c r="G23" i="3"/>
  <c r="F27" i="3"/>
  <c r="Z27" i="3"/>
  <c r="AA27" i="3" s="1"/>
  <c r="AC27" i="3" s="1"/>
  <c r="AD27" i="3" s="1"/>
  <c r="AF27" i="3" s="1"/>
  <c r="AG27" i="3" s="1"/>
  <c r="K27" i="3" s="1"/>
  <c r="Z36" i="3"/>
  <c r="AA36" i="3" s="1"/>
  <c r="AC36" i="3" s="1"/>
  <c r="AD36" i="3" s="1"/>
  <c r="J36" i="3" s="1"/>
  <c r="Z37" i="3"/>
  <c r="AA37" i="3" s="1"/>
  <c r="AC37" i="3" s="1"/>
  <c r="AD37" i="3" s="1"/>
  <c r="G37" i="3"/>
  <c r="Z45" i="3"/>
  <c r="AA45" i="3" s="1"/>
  <c r="H45" i="3" s="1"/>
  <c r="Z52" i="3"/>
  <c r="AA52" i="3" s="1"/>
  <c r="AC52" i="3" s="1"/>
  <c r="AD52" i="3" s="1"/>
  <c r="J52" i="3" s="1"/>
  <c r="F52" i="3"/>
  <c r="Z64" i="3"/>
  <c r="AA64" i="3" s="1"/>
  <c r="AC64" i="3" s="1"/>
  <c r="AD64" i="3" s="1"/>
  <c r="J64" i="3" s="1"/>
  <c r="F64" i="3"/>
  <c r="Z28" i="3"/>
  <c r="AA28" i="3" s="1"/>
  <c r="AC28" i="3" s="1"/>
  <c r="AD28" i="3" s="1"/>
  <c r="J28" i="3" s="1"/>
  <c r="F28" i="3"/>
  <c r="Z43" i="3"/>
  <c r="AA43" i="3" s="1"/>
  <c r="AC43" i="3" s="1"/>
  <c r="AD43" i="3" s="1"/>
  <c r="AF43" i="3" s="1"/>
  <c r="AG43" i="3" s="1"/>
  <c r="K43" i="3" s="1"/>
  <c r="F43" i="3"/>
  <c r="Z29" i="3"/>
  <c r="AA29" i="3" s="1"/>
  <c r="AC29" i="3" s="1"/>
  <c r="AD29" i="3" s="1"/>
  <c r="F29" i="3"/>
  <c r="Z39" i="3"/>
  <c r="AA39" i="3" s="1"/>
  <c r="H39" i="3" s="1"/>
  <c r="G39" i="3"/>
  <c r="F59" i="3"/>
  <c r="Z59" i="3"/>
  <c r="AA59" i="3" s="1"/>
  <c r="AC59" i="3" s="1"/>
  <c r="AD59" i="3" s="1"/>
  <c r="AF59" i="3" s="1"/>
  <c r="AG59" i="3" s="1"/>
  <c r="K59" i="3" s="1"/>
  <c r="Z61" i="3"/>
  <c r="AA61" i="3" s="1"/>
  <c r="AC61" i="3" s="1"/>
  <c r="AD61" i="3" s="1"/>
  <c r="F61" i="3"/>
  <c r="G68" i="3"/>
  <c r="Z49" i="3"/>
  <c r="AA49" i="3" s="1"/>
  <c r="AC49" i="3" s="1"/>
  <c r="AD49" i="3" s="1"/>
  <c r="Z56" i="3"/>
  <c r="AA56" i="3" s="1"/>
  <c r="AC56" i="3" s="1"/>
  <c r="AD56" i="3" s="1"/>
  <c r="J56" i="3" s="1"/>
  <c r="G60" i="3"/>
  <c r="Z62" i="3"/>
  <c r="AA62" i="3" s="1"/>
  <c r="AC62" i="3" s="1"/>
  <c r="AD62" i="3" s="1"/>
  <c r="Z69" i="3"/>
  <c r="AA69" i="3" s="1"/>
  <c r="AC69" i="3" s="1"/>
  <c r="AD69" i="3" s="1"/>
  <c r="G72" i="3"/>
  <c r="Z25" i="3"/>
  <c r="AA25" i="3" s="1"/>
  <c r="AC25" i="3" s="1"/>
  <c r="AD25" i="3" s="1"/>
  <c r="Z41" i="3"/>
  <c r="AA41" i="3" s="1"/>
  <c r="H41" i="3" s="1"/>
  <c r="Z48" i="3"/>
  <c r="AA48" i="3" s="1"/>
  <c r="AC48" i="3" s="1"/>
  <c r="AD48" i="3" s="1"/>
  <c r="J48" i="3" s="1"/>
  <c r="Z24" i="3"/>
  <c r="AA24" i="3" s="1"/>
  <c r="H24" i="3" s="1"/>
  <c r="Z33" i="3"/>
  <c r="AA33" i="3" s="1"/>
  <c r="AC33" i="3" s="1"/>
  <c r="AD33" i="3" s="1"/>
  <c r="Z35" i="3"/>
  <c r="AA35" i="3" s="1"/>
  <c r="AC35" i="3" s="1"/>
  <c r="AD35" i="3" s="1"/>
  <c r="J35" i="3" s="1"/>
  <c r="Z40" i="3"/>
  <c r="AA40" i="3" s="1"/>
  <c r="AC40" i="3" s="1"/>
  <c r="AD40" i="3" s="1"/>
  <c r="AF40" i="3" s="1"/>
  <c r="AG40" i="3" s="1"/>
  <c r="K40" i="3" s="1"/>
  <c r="G44" i="3"/>
  <c r="G53" i="3"/>
  <c r="G55" i="3"/>
  <c r="G65" i="3"/>
  <c r="G67" i="3"/>
  <c r="Z71" i="3"/>
  <c r="AA71" i="3" s="1"/>
  <c r="H71" i="3" s="1"/>
  <c r="G24" i="3"/>
  <c r="Z20" i="3"/>
  <c r="AA20" i="3" s="1"/>
  <c r="H20" i="3" s="1"/>
  <c r="G32" i="3"/>
  <c r="G40" i="3"/>
  <c r="G48" i="3"/>
  <c r="G56" i="3"/>
  <c r="Z63" i="3"/>
  <c r="AA63" i="3" s="1"/>
  <c r="H63" i="3" s="1"/>
  <c r="G71" i="3"/>
  <c r="G33" i="3"/>
  <c r="G41" i="3"/>
  <c r="G49" i="3"/>
  <c r="G57" i="3"/>
  <c r="G69" i="3"/>
  <c r="Z19" i="3"/>
  <c r="AA19" i="3" s="1"/>
  <c r="H19" i="3" s="1"/>
  <c r="Z34" i="3"/>
  <c r="AA34" i="3" s="1"/>
  <c r="G34" i="3"/>
  <c r="Z42" i="3"/>
  <c r="AA42" i="3" s="1"/>
  <c r="G42" i="3"/>
  <c r="Z50" i="3"/>
  <c r="AA50" i="3" s="1"/>
  <c r="G50" i="3"/>
  <c r="Z58" i="3"/>
  <c r="AA58" i="3" s="1"/>
  <c r="G58" i="3"/>
  <c r="Z70" i="3"/>
  <c r="AA70" i="3" s="1"/>
  <c r="G70" i="3"/>
  <c r="Z26" i="3"/>
  <c r="AA26" i="3" s="1"/>
  <c r="G26" i="3"/>
  <c r="Z30" i="3"/>
  <c r="AA30" i="3" s="1"/>
  <c r="G30" i="3"/>
  <c r="Z38" i="3"/>
  <c r="AA38" i="3" s="1"/>
  <c r="G38" i="3"/>
  <c r="Z46" i="3"/>
  <c r="AA46" i="3" s="1"/>
  <c r="G46" i="3"/>
  <c r="Z54" i="3"/>
  <c r="AA54" i="3" s="1"/>
  <c r="G54" i="3"/>
  <c r="G25" i="3"/>
  <c r="Z16" i="3"/>
  <c r="AA16" i="3" s="1"/>
  <c r="H16" i="3" s="1"/>
  <c r="Z22" i="3"/>
  <c r="AA22" i="3" s="1"/>
  <c r="G22" i="3"/>
  <c r="Z66" i="3"/>
  <c r="AA66" i="3" s="1"/>
  <c r="G66" i="3"/>
  <c r="N20" i="3" l="1"/>
  <c r="J43" i="3"/>
  <c r="AC14" i="3"/>
  <c r="AD14" i="3" s="1"/>
  <c r="J14" i="3" s="1"/>
  <c r="H14" i="3"/>
  <c r="AC21" i="3"/>
  <c r="AD21" i="3" s="1"/>
  <c r="J21" i="3" s="1"/>
  <c r="AC13" i="3"/>
  <c r="AD13" i="3" s="1"/>
  <c r="AC15" i="3"/>
  <c r="AD15" i="3" s="1"/>
  <c r="J15" i="3" s="1"/>
  <c r="H15" i="3"/>
  <c r="H57" i="3"/>
  <c r="H25" i="3"/>
  <c r="AC31" i="3"/>
  <c r="AD31" i="3" s="1"/>
  <c r="J31" i="3" s="1"/>
  <c r="H35" i="3"/>
  <c r="H72" i="3"/>
  <c r="AF72" i="3"/>
  <c r="AG72" i="3" s="1"/>
  <c r="K72" i="3" s="1"/>
  <c r="J27" i="3"/>
  <c r="H29" i="3"/>
  <c r="AF52" i="3"/>
  <c r="AG52" i="3" s="1"/>
  <c r="K52" i="3" s="1"/>
  <c r="AF44" i="3"/>
  <c r="AG44" i="3" s="1"/>
  <c r="K44" i="3" s="1"/>
  <c r="AC55" i="3"/>
  <c r="AD55" i="3" s="1"/>
  <c r="J55" i="3" s="1"/>
  <c r="H28" i="3"/>
  <c r="H65" i="3"/>
  <c r="H69" i="3"/>
  <c r="H48" i="3"/>
  <c r="AF64" i="3"/>
  <c r="AG64" i="3" s="1"/>
  <c r="K64" i="3" s="1"/>
  <c r="J40" i="3"/>
  <c r="H67" i="3"/>
  <c r="AF28" i="3"/>
  <c r="AG28" i="3" s="1"/>
  <c r="K28" i="3" s="1"/>
  <c r="H64" i="3"/>
  <c r="J67" i="3"/>
  <c r="AF35" i="3"/>
  <c r="AG35" i="3" s="1"/>
  <c r="K35" i="3" s="1"/>
  <c r="H51" i="3"/>
  <c r="J51" i="3"/>
  <c r="H36" i="3"/>
  <c r="AF60" i="3"/>
  <c r="AG60" i="3" s="1"/>
  <c r="K60" i="3" s="1"/>
  <c r="H40" i="3"/>
  <c r="AC47" i="3"/>
  <c r="AD47" i="3" s="1"/>
  <c r="J47" i="3" s="1"/>
  <c r="H61" i="3"/>
  <c r="H52" i="3"/>
  <c r="H56" i="3"/>
  <c r="H62" i="3"/>
  <c r="AC41" i="3"/>
  <c r="AD41" i="3" s="1"/>
  <c r="AF41" i="3" s="1"/>
  <c r="AG41" i="3" s="1"/>
  <c r="K41" i="3" s="1"/>
  <c r="H60" i="3"/>
  <c r="AC53" i="3"/>
  <c r="AD53" i="3" s="1"/>
  <c r="J53" i="3" s="1"/>
  <c r="H49" i="3"/>
  <c r="J59" i="3"/>
  <c r="AC45" i="3"/>
  <c r="AD45" i="3" s="1"/>
  <c r="J45" i="3" s="1"/>
  <c r="J68" i="3"/>
  <c r="AF68" i="3"/>
  <c r="AG68" i="3" s="1"/>
  <c r="K68" i="3" s="1"/>
  <c r="AC71" i="3"/>
  <c r="AD71" i="3" s="1"/>
  <c r="J71" i="3" s="1"/>
  <c r="AC23" i="3"/>
  <c r="AD23" i="3" s="1"/>
  <c r="J23" i="3" s="1"/>
  <c r="AC24" i="3"/>
  <c r="AD24" i="3" s="1"/>
  <c r="J24" i="3" s="1"/>
  <c r="AF48" i="3"/>
  <c r="AG48" i="3" s="1"/>
  <c r="K48" i="3" s="1"/>
  <c r="AF32" i="3"/>
  <c r="AG32" i="3" s="1"/>
  <c r="K32" i="3" s="1"/>
  <c r="H73" i="3"/>
  <c r="AF36" i="3"/>
  <c r="AG36" i="3" s="1"/>
  <c r="K36" i="3" s="1"/>
  <c r="H68" i="3"/>
  <c r="H32" i="3"/>
  <c r="AC63" i="3"/>
  <c r="AD63" i="3" s="1"/>
  <c r="AF63" i="3" s="1"/>
  <c r="AG63" i="3" s="1"/>
  <c r="K63" i="3" s="1"/>
  <c r="H37" i="3"/>
  <c r="H59" i="3"/>
  <c r="H43" i="3"/>
  <c r="H44" i="3"/>
  <c r="H27" i="3"/>
  <c r="H33" i="3"/>
  <c r="AF56" i="3"/>
  <c r="AG56" i="3" s="1"/>
  <c r="K56" i="3" s="1"/>
  <c r="AC39" i="3"/>
  <c r="AD39" i="3" s="1"/>
  <c r="J39" i="3" s="1"/>
  <c r="AC20" i="3"/>
  <c r="AD20" i="3" s="1"/>
  <c r="J20" i="3" s="1"/>
  <c r="H54" i="3"/>
  <c r="AC54" i="3"/>
  <c r="AD54" i="3" s="1"/>
  <c r="AC26" i="3"/>
  <c r="AD26" i="3" s="1"/>
  <c r="H26" i="3"/>
  <c r="H58" i="3"/>
  <c r="AC58" i="3"/>
  <c r="AD58" i="3" s="1"/>
  <c r="J61" i="3"/>
  <c r="AF61" i="3"/>
  <c r="AG61" i="3" s="1"/>
  <c r="K61" i="3" s="1"/>
  <c r="J37" i="3"/>
  <c r="AF37" i="3"/>
  <c r="AG37" i="3" s="1"/>
  <c r="K37" i="3" s="1"/>
  <c r="J29" i="3"/>
  <c r="AF29" i="3"/>
  <c r="AG29" i="3" s="1"/>
  <c r="K29" i="3" s="1"/>
  <c r="H46" i="3"/>
  <c r="AC46" i="3"/>
  <c r="AD46" i="3" s="1"/>
  <c r="H30" i="3"/>
  <c r="AC30" i="3"/>
  <c r="AD30" i="3" s="1"/>
  <c r="H50" i="3"/>
  <c r="AC50" i="3"/>
  <c r="AD50" i="3" s="1"/>
  <c r="H34" i="3"/>
  <c r="AC34" i="3"/>
  <c r="AD34" i="3" s="1"/>
  <c r="AC19" i="3"/>
  <c r="AD19" i="3" s="1"/>
  <c r="J19" i="3" s="1"/>
  <c r="AF62" i="3"/>
  <c r="AG62" i="3" s="1"/>
  <c r="K62" i="3" s="1"/>
  <c r="J62" i="3"/>
  <c r="AF25" i="3"/>
  <c r="AG25" i="3" s="1"/>
  <c r="K25" i="3" s="1"/>
  <c r="J25" i="3"/>
  <c r="AF73" i="3"/>
  <c r="AG73" i="3" s="1"/>
  <c r="K73" i="3" s="1"/>
  <c r="J73" i="3"/>
  <c r="AF65" i="3"/>
  <c r="AG65" i="3" s="1"/>
  <c r="K65" i="3" s="1"/>
  <c r="J65" i="3"/>
  <c r="J57" i="3"/>
  <c r="AF57" i="3"/>
  <c r="AG57" i="3" s="1"/>
  <c r="K57" i="3" s="1"/>
  <c r="AF49" i="3"/>
  <c r="AG49" i="3" s="1"/>
  <c r="K49" i="3" s="1"/>
  <c r="J49" i="3"/>
  <c r="J33" i="3"/>
  <c r="AF33" i="3"/>
  <c r="AG33" i="3" s="1"/>
  <c r="K33" i="3" s="1"/>
  <c r="H38" i="3"/>
  <c r="AC38" i="3"/>
  <c r="AD38" i="3" s="1"/>
  <c r="H70" i="3"/>
  <c r="AC70" i="3"/>
  <c r="AD70" i="3" s="1"/>
  <c r="H42" i="3"/>
  <c r="AC42" i="3"/>
  <c r="AD42" i="3" s="1"/>
  <c r="J69" i="3"/>
  <c r="AF69" i="3"/>
  <c r="AG69" i="3" s="1"/>
  <c r="K69" i="3" s="1"/>
  <c r="H66" i="3"/>
  <c r="AC66" i="3"/>
  <c r="AD66" i="3" s="1"/>
  <c r="AC22" i="3"/>
  <c r="AD22" i="3" s="1"/>
  <c r="H22" i="3"/>
  <c r="AC16" i="3"/>
  <c r="AD16" i="3" s="1"/>
  <c r="J16" i="3" s="1"/>
  <c r="AF55" i="3" l="1"/>
  <c r="AG55" i="3" s="1"/>
  <c r="K55" i="3" s="1"/>
  <c r="AF21" i="3"/>
  <c r="AG21" i="3" s="1"/>
  <c r="K21" i="3" s="1"/>
  <c r="AF13" i="3"/>
  <c r="AG13" i="3" s="1"/>
  <c r="AF31" i="3"/>
  <c r="AG31" i="3" s="1"/>
  <c r="K31" i="3" s="1"/>
  <c r="AF14" i="3"/>
  <c r="AG14" i="3" s="1"/>
  <c r="K14" i="3" s="1"/>
  <c r="AF15" i="3"/>
  <c r="AG15" i="3" s="1"/>
  <c r="K15" i="3" s="1"/>
  <c r="AF53" i="3"/>
  <c r="AG53" i="3" s="1"/>
  <c r="K53" i="3" s="1"/>
  <c r="J63" i="3"/>
  <c r="J41" i="3"/>
  <c r="AF24" i="3"/>
  <c r="AG24" i="3" s="1"/>
  <c r="K24" i="3" s="1"/>
  <c r="AF47" i="3"/>
  <c r="AG47" i="3" s="1"/>
  <c r="K47" i="3" s="1"/>
  <c r="AF45" i="3"/>
  <c r="AG45" i="3" s="1"/>
  <c r="K45" i="3" s="1"/>
  <c r="AF39" i="3"/>
  <c r="AG39" i="3" s="1"/>
  <c r="K39" i="3" s="1"/>
  <c r="AF71" i="3"/>
  <c r="AG71" i="3" s="1"/>
  <c r="K71" i="3" s="1"/>
  <c r="AF23" i="3"/>
  <c r="AG23" i="3" s="1"/>
  <c r="K23" i="3" s="1"/>
  <c r="AF20" i="3"/>
  <c r="AG20" i="3" s="1"/>
  <c r="K20" i="3" s="1"/>
  <c r="AF26" i="3"/>
  <c r="AG26" i="3" s="1"/>
  <c r="K26" i="3" s="1"/>
  <c r="J26" i="3"/>
  <c r="AF66" i="3"/>
  <c r="AG66" i="3" s="1"/>
  <c r="K66" i="3" s="1"/>
  <c r="J66" i="3"/>
  <c r="AF42" i="3"/>
  <c r="AG42" i="3" s="1"/>
  <c r="K42" i="3" s="1"/>
  <c r="J42" i="3"/>
  <c r="AF70" i="3"/>
  <c r="AG70" i="3" s="1"/>
  <c r="K70" i="3" s="1"/>
  <c r="J70" i="3"/>
  <c r="AF38" i="3"/>
  <c r="AG38" i="3" s="1"/>
  <c r="K38" i="3" s="1"/>
  <c r="J38" i="3"/>
  <c r="AF19" i="3"/>
  <c r="AG19" i="3" s="1"/>
  <c r="K19" i="3" s="1"/>
  <c r="AF50" i="3"/>
  <c r="AG50" i="3" s="1"/>
  <c r="K50" i="3" s="1"/>
  <c r="J50" i="3"/>
  <c r="AF46" i="3"/>
  <c r="AG46" i="3" s="1"/>
  <c r="K46" i="3" s="1"/>
  <c r="J46" i="3"/>
  <c r="AF16" i="3"/>
  <c r="AG16" i="3" s="1"/>
  <c r="K16" i="3" s="1"/>
  <c r="AF22" i="3"/>
  <c r="AG22" i="3" s="1"/>
  <c r="K22" i="3" s="1"/>
  <c r="J22" i="3"/>
  <c r="AF34" i="3"/>
  <c r="AG34" i="3" s="1"/>
  <c r="K34" i="3" s="1"/>
  <c r="J34" i="3"/>
  <c r="AF30" i="3"/>
  <c r="AG30" i="3" s="1"/>
  <c r="K30" i="3" s="1"/>
  <c r="J30" i="3"/>
  <c r="AF58" i="3"/>
  <c r="AG58" i="3" s="1"/>
  <c r="K58" i="3" s="1"/>
  <c r="J58" i="3"/>
  <c r="AF54" i="3"/>
  <c r="AG54" i="3" s="1"/>
  <c r="K54" i="3" s="1"/>
  <c r="J54" i="3"/>
  <c r="AF12" i="3"/>
  <c r="AG12" i="3" s="1"/>
</calcChain>
</file>

<file path=xl/comments1.xml><?xml version="1.0" encoding="utf-8"?>
<comments xmlns="http://schemas.openxmlformats.org/spreadsheetml/2006/main">
  <authors>
    <author>louis.haldermans</author>
  </authors>
  <commentList>
    <comment ref="G10" authorId="0" shapeId="0">
      <text>
        <r>
          <rPr>
            <b/>
            <sz val="9"/>
            <color indexed="81"/>
            <rFont val="Tahoma"/>
            <family val="2"/>
          </rPr>
          <t>Omstandigheden</t>
        </r>
        <r>
          <rPr>
            <sz val="9"/>
            <color indexed="81"/>
            <rFont val="Tahoma"/>
            <family val="2"/>
          </rPr>
          <t xml:space="preserve"> (Bedrijfselementgebonden risicofactoren)
 </t>
        </r>
        <r>
          <rPr>
            <b/>
            <sz val="10"/>
            <color indexed="57"/>
            <rFont val="Tahoma"/>
            <family val="2"/>
          </rPr>
          <t>1</t>
        </r>
        <r>
          <rPr>
            <sz val="9"/>
            <color indexed="81"/>
            <rFont val="Tahoma"/>
            <family val="2"/>
          </rPr>
          <t xml:space="preserve">  In hoge mate risicobeperkend; uitdrukkelijk aanwezig; algemeen
</t>
        </r>
        <r>
          <rPr>
            <b/>
            <sz val="10"/>
            <color indexed="50"/>
            <rFont val="Tahoma"/>
            <family val="2"/>
          </rPr>
          <t xml:space="preserve"> 2</t>
        </r>
        <r>
          <rPr>
            <sz val="9"/>
            <color indexed="81"/>
            <rFont val="Tahoma"/>
            <family val="2"/>
          </rPr>
          <t xml:space="preserve">  Risicobeperkende factoren, regelmatig vast te stellen
 </t>
        </r>
        <r>
          <rPr>
            <b/>
            <sz val="10"/>
            <color indexed="51"/>
            <rFont val="Tahoma"/>
            <family val="2"/>
          </rPr>
          <t>3</t>
        </r>
        <r>
          <rPr>
            <sz val="9"/>
            <color indexed="81"/>
            <rFont val="Tahoma"/>
            <family val="2"/>
          </rPr>
          <t xml:space="preserve">  Risicoverhogende factoren, doch niet algemeen of uitdrukkelijk aanwezig
 </t>
        </r>
        <r>
          <rPr>
            <b/>
            <sz val="10"/>
            <color indexed="52"/>
            <rFont val="Tahoma"/>
            <family val="2"/>
          </rPr>
          <t xml:space="preserve">4 </t>
        </r>
        <r>
          <rPr>
            <sz val="9"/>
            <color indexed="81"/>
            <rFont val="Tahoma"/>
            <family val="2"/>
          </rPr>
          <t xml:space="preserve"> Belangrijke risicoverhogende factoren; regelmatig vast te stellen
 </t>
        </r>
        <r>
          <rPr>
            <b/>
            <sz val="10"/>
            <color indexed="10"/>
            <rFont val="Tahoma"/>
            <family val="2"/>
          </rPr>
          <t>5</t>
        </r>
        <r>
          <rPr>
            <sz val="9"/>
            <color indexed="81"/>
            <rFont val="Tahoma"/>
            <family val="2"/>
          </rPr>
          <t xml:space="preserve">  Erg bepalende risicovergrotende factoren; uitdrukkelijk aanwezig; algemeen</t>
        </r>
      </text>
    </comment>
    <comment ref="F11" authorId="0" shapeId="0">
      <text>
        <r>
          <rPr>
            <b/>
            <sz val="9"/>
            <color indexed="81"/>
            <rFont val="Tahoma"/>
            <family val="2"/>
          </rPr>
          <t>Blootstellingsduur</t>
        </r>
        <r>
          <rPr>
            <sz val="9"/>
            <color indexed="81"/>
            <rFont val="Tahoma"/>
            <family val="2"/>
          </rPr>
          <t xml:space="preserve">
</t>
        </r>
        <r>
          <rPr>
            <b/>
            <sz val="10"/>
            <color indexed="57"/>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10"/>
            <color indexed="50"/>
            <rFont val="Tahoma"/>
            <family val="2"/>
          </rPr>
          <t>2</t>
        </r>
        <r>
          <rPr>
            <b/>
            <sz val="9"/>
            <color indexed="81"/>
            <rFont val="Tahoma"/>
            <family val="2"/>
          </rPr>
          <t xml:space="preserve"> </t>
        </r>
        <r>
          <rPr>
            <sz val="9"/>
            <color indexed="81"/>
            <rFont val="Tahoma"/>
            <family val="2"/>
          </rPr>
          <t xml:space="preserve">= Kortstondig         </t>
        </r>
        <r>
          <rPr>
            <sz val="8"/>
            <color indexed="81"/>
            <rFont val="Tahoma"/>
            <family val="2"/>
          </rPr>
          <t xml:space="preserve">(&lt;1 uur/dag, of &lt; paar dagen per maand, &lt; dan paar weken per jaar)
</t>
        </r>
        <r>
          <rPr>
            <b/>
            <sz val="10"/>
            <color indexed="51"/>
            <rFont val="Tahoma"/>
            <family val="2"/>
          </rPr>
          <t>3</t>
        </r>
        <r>
          <rPr>
            <b/>
            <sz val="10"/>
            <color indexed="81"/>
            <rFont val="Tahoma"/>
            <family val="2"/>
          </rPr>
          <t xml:space="preserve"> </t>
        </r>
        <r>
          <rPr>
            <sz val="9"/>
            <color indexed="81"/>
            <rFont val="Tahoma"/>
            <family val="2"/>
          </rPr>
          <t xml:space="preserve">= Beperkt             </t>
        </r>
        <r>
          <rPr>
            <sz val="8"/>
            <color indexed="81"/>
            <rFont val="Tahoma"/>
            <family val="2"/>
          </rPr>
          <t xml:space="preserve">(&lt; 1/4 werkdag, of &lt; week/maand, of &lt; 2 maand/jaar)
</t>
        </r>
        <r>
          <rPr>
            <b/>
            <sz val="10"/>
            <color indexed="52"/>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10"/>
            <color indexed="10"/>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H11" authorId="0" shapeId="0">
      <text>
        <r>
          <rPr>
            <b/>
            <sz val="9"/>
            <color indexed="81"/>
            <rFont val="Tahoma"/>
            <family val="2"/>
          </rPr>
          <t>Waarschijnlijkheidsgraad</t>
        </r>
        <r>
          <rPr>
            <sz val="9"/>
            <color indexed="81"/>
            <rFont val="Tahoma"/>
            <family val="2"/>
          </rPr>
          <t xml:space="preserve">
</t>
        </r>
        <r>
          <rPr>
            <b/>
            <sz val="10"/>
            <color indexed="57"/>
            <rFont val="Tahoma"/>
            <family val="2"/>
          </rPr>
          <t>1</t>
        </r>
        <r>
          <rPr>
            <sz val="9"/>
            <color indexed="81"/>
            <rFont val="Tahoma"/>
            <family val="2"/>
          </rPr>
          <t xml:space="preserve"> = Zeer klein</t>
        </r>
        <r>
          <rPr>
            <sz val="8"/>
            <color indexed="81"/>
            <rFont val="Tahoma"/>
            <family val="2"/>
          </rPr>
          <t xml:space="preserve">   (zo goed als onmogelijk kans op 1/500.000)
</t>
        </r>
        <r>
          <rPr>
            <b/>
            <sz val="10"/>
            <color indexed="50"/>
            <rFont val="Tahoma"/>
            <family val="2"/>
          </rPr>
          <t xml:space="preserve">2 </t>
        </r>
        <r>
          <rPr>
            <sz val="9"/>
            <color indexed="81"/>
            <rFont val="Tahoma"/>
            <family val="2"/>
          </rPr>
          <t xml:space="preserve">= Klein         </t>
        </r>
        <r>
          <rPr>
            <sz val="8"/>
            <color indexed="81"/>
            <rFont val="Tahoma"/>
            <family val="2"/>
          </rPr>
          <t xml:space="preserve">(Onwaarschijnlijk, maar mogelijk in grensgevallen  kans 1/50.000)
</t>
        </r>
        <r>
          <rPr>
            <b/>
            <sz val="10"/>
            <color indexed="51"/>
            <rFont val="Tahoma"/>
            <family val="2"/>
          </rPr>
          <t>3</t>
        </r>
        <r>
          <rPr>
            <sz val="9"/>
            <color indexed="81"/>
            <rFont val="Tahoma"/>
            <family val="2"/>
          </rPr>
          <t xml:space="preserve"> = Matig        </t>
        </r>
        <r>
          <rPr>
            <sz val="8"/>
            <color indexed="81"/>
            <rFont val="Tahoma"/>
            <family val="2"/>
          </rPr>
          <t xml:space="preserve">(Denkbaar, bij samenloop van enkele factoren kans 1/5.000)
</t>
        </r>
        <r>
          <rPr>
            <b/>
            <sz val="10"/>
            <color indexed="52"/>
            <rFont val="Tahoma"/>
            <family val="2"/>
          </rPr>
          <t>4</t>
        </r>
        <r>
          <rPr>
            <sz val="9"/>
            <color indexed="81"/>
            <rFont val="Tahoma"/>
            <family val="2"/>
          </rPr>
          <t xml:space="preserve"> = Groot        </t>
        </r>
        <r>
          <rPr>
            <sz val="8"/>
            <color indexed="81"/>
            <rFont val="Tahoma"/>
            <family val="2"/>
          </rPr>
          <t xml:space="preserve">(Zeer goed mogelijk kans 1/500)
</t>
        </r>
        <r>
          <rPr>
            <b/>
            <sz val="10"/>
            <color indexed="10"/>
            <rFont val="Tahoma"/>
            <family val="2"/>
          </rPr>
          <t>5</t>
        </r>
        <r>
          <rPr>
            <sz val="9"/>
            <color indexed="81"/>
            <rFont val="Tahoma"/>
            <family val="2"/>
          </rPr>
          <t xml:space="preserve"> = Zeer groot  ( </t>
        </r>
        <r>
          <rPr>
            <sz val="9"/>
            <color indexed="81"/>
            <rFont val="Calibri"/>
            <family val="2"/>
          </rPr>
          <t>Te verwachten kans 1/50</t>
        </r>
        <r>
          <rPr>
            <sz val="8"/>
            <color indexed="81"/>
            <rFont val="Tahoma"/>
            <family val="2"/>
          </rPr>
          <t>)</t>
        </r>
      </text>
    </comment>
    <comment ref="I11" authorId="0" shapeId="0">
      <text>
        <r>
          <rPr>
            <b/>
            <sz val="9"/>
            <color indexed="81"/>
            <rFont val="Tahoma"/>
            <family val="2"/>
          </rPr>
          <t>Ernstsgraad (letsel)</t>
        </r>
        <r>
          <rPr>
            <sz val="9"/>
            <color indexed="81"/>
            <rFont val="Tahoma"/>
            <family val="2"/>
          </rPr>
          <t xml:space="preserve">
</t>
        </r>
        <r>
          <rPr>
            <b/>
            <sz val="10"/>
            <color indexed="57"/>
            <rFont val="Tahoma"/>
            <family val="2"/>
          </rPr>
          <t>1</t>
        </r>
        <r>
          <rPr>
            <sz val="9"/>
            <color indexed="81"/>
            <rFont val="Tahoma"/>
            <family val="2"/>
          </rPr>
          <t xml:space="preserve"> = Zeer klein</t>
        </r>
        <r>
          <rPr>
            <sz val="8"/>
            <color indexed="81"/>
            <rFont val="Tahoma"/>
            <family val="2"/>
          </rPr>
          <t xml:space="preserve">   (Letsel zonder werkonbekwaamheid)
</t>
        </r>
        <r>
          <rPr>
            <b/>
            <sz val="10"/>
            <color indexed="50"/>
            <rFont val="Tahoma"/>
            <family val="2"/>
          </rPr>
          <t>2</t>
        </r>
        <r>
          <rPr>
            <b/>
            <sz val="9"/>
            <color indexed="81"/>
            <rFont val="Tahoma"/>
            <family val="2"/>
          </rPr>
          <t xml:space="preserve"> </t>
        </r>
        <r>
          <rPr>
            <sz val="9"/>
            <color indexed="81"/>
            <rFont val="Tahoma"/>
            <family val="2"/>
          </rPr>
          <t xml:space="preserve">= Klein         </t>
        </r>
        <r>
          <rPr>
            <sz val="8"/>
            <color indexed="81"/>
            <rFont val="Tahoma"/>
            <family val="2"/>
          </rPr>
          <t xml:space="preserve">(Letsel met tijdelijke werkonbekwaamheid &lt;30 dagen)
</t>
        </r>
        <r>
          <rPr>
            <b/>
            <sz val="10"/>
            <color indexed="5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10"/>
            <color indexed="52"/>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10"/>
            <color indexed="10"/>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J11" authorId="0" shapeId="0">
      <text>
        <r>
          <rPr>
            <b/>
            <sz val="9"/>
            <color indexed="81"/>
            <rFont val="Tahoma"/>
            <family val="2"/>
          </rPr>
          <t xml:space="preserve">Risiconiveau </t>
        </r>
        <r>
          <rPr>
            <sz val="9"/>
            <color indexed="81"/>
            <rFont val="Tahoma"/>
            <family val="2"/>
          </rPr>
          <t xml:space="preserve">(combinatie van waarschijnlijkheid &amp; ernst)
</t>
        </r>
        <r>
          <rPr>
            <b/>
            <sz val="10"/>
            <color indexed="57"/>
            <rFont val="Tahoma"/>
            <family val="2"/>
          </rPr>
          <t>1</t>
        </r>
        <r>
          <rPr>
            <sz val="9"/>
            <color indexed="81"/>
            <rFont val="Tahoma"/>
            <family val="2"/>
          </rPr>
          <t xml:space="preserve"> = Zeer klein</t>
        </r>
        <r>
          <rPr>
            <sz val="8"/>
            <color indexed="81"/>
            <rFont val="Tahoma"/>
            <family val="2"/>
          </rPr>
          <t xml:space="preserve">  
</t>
        </r>
        <r>
          <rPr>
            <b/>
            <sz val="10"/>
            <color indexed="50"/>
            <rFont val="Tahoma"/>
            <family val="2"/>
          </rPr>
          <t>2</t>
        </r>
        <r>
          <rPr>
            <b/>
            <sz val="9"/>
            <color indexed="81"/>
            <rFont val="Tahoma"/>
            <family val="2"/>
          </rPr>
          <t xml:space="preserve"> </t>
        </r>
        <r>
          <rPr>
            <sz val="9"/>
            <color indexed="81"/>
            <rFont val="Tahoma"/>
            <family val="2"/>
          </rPr>
          <t xml:space="preserve">= Klein         </t>
        </r>
        <r>
          <rPr>
            <sz val="8"/>
            <color indexed="81"/>
            <rFont val="Tahoma"/>
            <family val="2"/>
          </rPr>
          <t xml:space="preserve">
</t>
        </r>
        <r>
          <rPr>
            <b/>
            <sz val="10"/>
            <color indexed="51"/>
            <rFont val="Tahoma"/>
            <family val="2"/>
          </rPr>
          <t>3</t>
        </r>
        <r>
          <rPr>
            <sz val="9"/>
            <color indexed="81"/>
            <rFont val="Tahoma"/>
            <family val="2"/>
          </rPr>
          <t xml:space="preserve"> = Matig        </t>
        </r>
        <r>
          <rPr>
            <sz val="8"/>
            <color indexed="81"/>
            <rFont val="Tahoma"/>
            <family val="2"/>
          </rPr>
          <t xml:space="preserve">
</t>
        </r>
        <r>
          <rPr>
            <b/>
            <sz val="10"/>
            <color indexed="52"/>
            <rFont val="Tahoma"/>
            <family val="2"/>
          </rPr>
          <t>4</t>
        </r>
        <r>
          <rPr>
            <sz val="9"/>
            <color indexed="81"/>
            <rFont val="Tahoma"/>
            <family val="2"/>
          </rPr>
          <t xml:space="preserve"> = Groot        </t>
        </r>
        <r>
          <rPr>
            <sz val="8"/>
            <color indexed="81"/>
            <rFont val="Tahoma"/>
            <family val="2"/>
          </rPr>
          <t xml:space="preserve">
</t>
        </r>
        <r>
          <rPr>
            <b/>
            <sz val="10"/>
            <color indexed="10"/>
            <rFont val="Tahoma"/>
            <family val="2"/>
          </rPr>
          <t>5</t>
        </r>
        <r>
          <rPr>
            <sz val="9"/>
            <color indexed="81"/>
            <rFont val="Tahoma"/>
            <family val="2"/>
          </rPr>
          <t xml:space="preserve"> = Zeer groot  </t>
        </r>
      </text>
    </comment>
    <comment ref="K11" authorId="0" shapeId="0">
      <text>
        <r>
          <rPr>
            <b/>
            <sz val="9"/>
            <color indexed="81"/>
            <rFont val="Arial"/>
            <family val="2"/>
          </rPr>
          <t xml:space="preserve">            Betekenis actieniveau (aanvaardingsniveau &amp; actiebereidheid)</t>
        </r>
        <r>
          <rPr>
            <sz val="9"/>
            <color indexed="81"/>
            <rFont val="Wingdings"/>
            <charset val="2"/>
          </rPr>
          <t xml:space="preserve">
</t>
        </r>
        <r>
          <rPr>
            <b/>
            <sz val="12"/>
            <color indexed="57"/>
            <rFont val="Wingdings"/>
            <charset val="2"/>
          </rPr>
          <t>J</t>
        </r>
        <r>
          <rPr>
            <sz val="12"/>
            <color indexed="81"/>
            <rFont val="Wingdings"/>
            <charset val="2"/>
          </rPr>
          <t xml:space="preserve"> </t>
        </r>
        <r>
          <rPr>
            <b/>
            <sz val="8"/>
            <color indexed="81"/>
            <rFont val="Arial"/>
            <family val="2"/>
          </rPr>
          <t>Zeer klein</t>
        </r>
        <r>
          <rPr>
            <sz val="8"/>
            <color indexed="81"/>
            <rFont val="Arial"/>
            <family val="2"/>
          </rPr>
          <t xml:space="preserve">  
</t>
        </r>
        <r>
          <rPr>
            <b/>
            <sz val="12"/>
            <color indexed="50"/>
            <rFont val="Wingdings"/>
            <charset val="2"/>
          </rPr>
          <t>K</t>
        </r>
        <r>
          <rPr>
            <sz val="12"/>
            <color indexed="81"/>
            <rFont val="Wingdings"/>
            <charset val="2"/>
          </rPr>
          <t xml:space="preserve"> </t>
        </r>
        <r>
          <rPr>
            <b/>
            <sz val="8"/>
            <color indexed="81"/>
            <rFont val="Arial"/>
            <family val="2"/>
          </rPr>
          <t xml:space="preserve">Klein </t>
        </r>
        <r>
          <rPr>
            <sz val="8"/>
            <color indexed="81"/>
            <rFont val="Arial"/>
            <family val="2"/>
          </rPr>
          <t xml:space="preserve">        Goed aanvaardbaar,            mits handhaving van bestaande maatregelen
</t>
        </r>
        <r>
          <rPr>
            <b/>
            <sz val="12"/>
            <color indexed="51"/>
            <rFont val="Wingdings"/>
            <charset val="2"/>
          </rPr>
          <t>L</t>
        </r>
        <r>
          <rPr>
            <b/>
            <sz val="12"/>
            <color indexed="81"/>
            <rFont val="Wingdings"/>
            <charset val="2"/>
          </rPr>
          <t xml:space="preserve"> </t>
        </r>
        <r>
          <rPr>
            <b/>
            <sz val="8"/>
            <color indexed="81"/>
            <rFont val="Arial"/>
            <family val="2"/>
          </rPr>
          <t xml:space="preserve">Matig         </t>
        </r>
        <r>
          <rPr>
            <sz val="8"/>
            <color indexed="81"/>
            <rFont val="Arial"/>
            <family val="2"/>
          </rPr>
          <t xml:space="preserve">Twijfelachtig,                      stelselmatige verbetering van de maatregelen is nodig
</t>
        </r>
        <r>
          <rPr>
            <b/>
            <sz val="12"/>
            <color indexed="52"/>
            <rFont val="Wingdings"/>
            <charset val="2"/>
          </rPr>
          <t>M</t>
        </r>
        <r>
          <rPr>
            <b/>
            <sz val="12"/>
            <color indexed="81"/>
            <rFont val="Wingdings"/>
            <charset val="2"/>
          </rPr>
          <t xml:space="preserve"> </t>
        </r>
        <r>
          <rPr>
            <b/>
            <sz val="8"/>
            <color indexed="81"/>
            <rFont val="Arial"/>
            <family val="2"/>
          </rPr>
          <t xml:space="preserve">Groot        </t>
        </r>
        <r>
          <rPr>
            <sz val="8"/>
            <color indexed="81"/>
            <rFont val="Arial"/>
            <family val="2"/>
          </rPr>
          <t>Boven aanvaardingsniveau, bijkomende maatregelen op korte termijn nemen</t>
        </r>
        <r>
          <rPr>
            <sz val="9"/>
            <color indexed="81"/>
            <rFont val="Tahoma"/>
            <family val="2"/>
          </rPr>
          <t xml:space="preserve">
</t>
        </r>
        <r>
          <rPr>
            <b/>
            <sz val="12"/>
            <color indexed="10"/>
            <rFont val="Wingdings"/>
            <charset val="2"/>
          </rPr>
          <t>N</t>
        </r>
        <r>
          <rPr>
            <b/>
            <sz val="12"/>
            <color indexed="81"/>
            <rFont val="Wingdings"/>
            <charset val="2"/>
          </rPr>
          <t xml:space="preserve"> </t>
        </r>
        <r>
          <rPr>
            <b/>
            <sz val="8"/>
            <color indexed="81"/>
            <rFont val="Arial"/>
            <family val="2"/>
          </rPr>
          <t xml:space="preserve">Zeer groot   </t>
        </r>
        <r>
          <rPr>
            <sz val="8"/>
            <color indexed="81"/>
            <rFont val="Arial"/>
            <family val="2"/>
          </rPr>
          <t xml:space="preserve">Onaanvaardbaar,                Ingrijpende maatregelen noodzakelijk, onmiddelijke actie                </t>
        </r>
        <r>
          <rPr>
            <sz val="9"/>
            <color indexed="81"/>
            <rFont val="Tahoma"/>
            <family val="2"/>
          </rPr>
          <t xml:space="preserve">
</t>
        </r>
      </text>
    </comment>
    <comment ref="P1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1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1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1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1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12"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12"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12"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12"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1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1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1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1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1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13"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13"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13"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13"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1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1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1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1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1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14"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14"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14"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14"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1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1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1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1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1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15"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15"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15"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15"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1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1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1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1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1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16"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16"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16"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16"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1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1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1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1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1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18"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18"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18"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18"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1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1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1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1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1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19"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19"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19"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19"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2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2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2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2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2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20"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20"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20"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20"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2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2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2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2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2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21"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21"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21"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21"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2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2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2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2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2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22"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22"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22"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22"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2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2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2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2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2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23"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23"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23"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23"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2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2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2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2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2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24"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24"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24"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24"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2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2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2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2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2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25"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25"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25"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25"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2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2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2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2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2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26"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26"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26"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26"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2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2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2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2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2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27"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27"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27"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27"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2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2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2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2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2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28"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28"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28"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28"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2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2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2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2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2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29"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29"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29"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29"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3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3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3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3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3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30"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30"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30"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30"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3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3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3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3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3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31"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31"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31"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31"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3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3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3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3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3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32"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32"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32"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32"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3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3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3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3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3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33"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33"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33"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33"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3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3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3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3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3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34"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34"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34"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34"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3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3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3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3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3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35"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35"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35"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35"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3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3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3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3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3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36"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36"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36"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36"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3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3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3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3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3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37"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37"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37"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37"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3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3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3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3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3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38"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38"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38"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38"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3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3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3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3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3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39"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39"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39"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39"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4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4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4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4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4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40"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40"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40"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40"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4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4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4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4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4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41"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41"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41"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41"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4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4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4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4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4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42"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42"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42"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42"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4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4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4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4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4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43"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43"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43"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43"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4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4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4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4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4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44"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44"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44"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44"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4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4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4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4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4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45"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45"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45"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45"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4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4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4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4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4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46"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46"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46"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46"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4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4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4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4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4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47"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47"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47"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47"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4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4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4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4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4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48"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48"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48"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48"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4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4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4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4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4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49"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49"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49"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49"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5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5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5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5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5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50"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50"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50"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50"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5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5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5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5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5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51"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51"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51"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51"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5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5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5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5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5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52"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52"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52"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52"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5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5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5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5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5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53"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53"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53"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53"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5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5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5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5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5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54"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54"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54"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54"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5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5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5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5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5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55"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55"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55"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55"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5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5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5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5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5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56"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56"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56"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56"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5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5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5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5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5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57"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57"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57"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57"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5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5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5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5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5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58"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58"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58"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58"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5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5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5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5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5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59"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59"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59"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59"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6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6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6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6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6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60"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60"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60"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60"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6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6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6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6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6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61"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61"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61"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61"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6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6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6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6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6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62"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62"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62"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62"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6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6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6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6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6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63"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63"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63"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63"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6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6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6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6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64"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64"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64"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64"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64"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6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6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6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6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65"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65"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65"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65"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65"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6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6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6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6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66"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66"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66"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66"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66"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6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6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6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6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67"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67"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67"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67"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67"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6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6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6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6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68"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68"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68"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68"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68"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6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6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6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6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69"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69"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69"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69"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69"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7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7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7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7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70"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70"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70"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70"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70"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7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7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7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7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71"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71"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71"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71"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71"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7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7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7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7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72"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72"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72"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72"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72"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 ref="P7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Q7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R7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S7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T73" authorId="0" shapeId="0">
      <text>
        <r>
          <rPr>
            <b/>
            <sz val="9"/>
            <color indexed="81"/>
            <rFont val="Tahoma"/>
            <family val="2"/>
          </rPr>
          <t xml:space="preserve">                Bedrijfselementgebonden risicofactoren</t>
        </r>
        <r>
          <rPr>
            <sz val="9"/>
            <color indexed="81"/>
            <rFont val="Tahoma"/>
            <family val="2"/>
          </rPr>
          <t xml:space="preserve">
</t>
        </r>
        <r>
          <rPr>
            <b/>
            <sz val="9"/>
            <color indexed="10"/>
            <rFont val="Tahoma"/>
            <family val="2"/>
          </rPr>
          <t>===</t>
        </r>
        <r>
          <rPr>
            <b/>
            <sz val="9"/>
            <color indexed="81"/>
            <rFont val="Tahoma"/>
            <family val="2"/>
          </rPr>
          <t xml:space="preserve">  5</t>
        </r>
        <r>
          <rPr>
            <sz val="9"/>
            <color indexed="81"/>
            <rFont val="Tahoma"/>
            <family val="2"/>
          </rPr>
          <t xml:space="preserve">  Erg bepalende risicovergrotende factor; uitdrukkelijk aanwezig; algemeen
</t>
        </r>
        <r>
          <rPr>
            <b/>
            <sz val="9"/>
            <color indexed="10"/>
            <rFont val="Tahoma"/>
            <family val="2"/>
          </rPr>
          <t>==</t>
        </r>
        <r>
          <rPr>
            <b/>
            <sz val="9"/>
            <color indexed="81"/>
            <rFont val="Tahoma"/>
            <family val="2"/>
          </rPr>
          <t xml:space="preserve">     4</t>
        </r>
        <r>
          <rPr>
            <sz val="9"/>
            <color indexed="81"/>
            <rFont val="Tahoma"/>
            <family val="2"/>
          </rPr>
          <t xml:space="preserve">  Belangrijke risicoverhogende factor; regelmatig vast te stellen
</t>
        </r>
        <r>
          <rPr>
            <b/>
            <sz val="9"/>
            <color indexed="10"/>
            <rFont val="Tahoma"/>
            <family val="2"/>
          </rPr>
          <t>=</t>
        </r>
        <r>
          <rPr>
            <b/>
            <sz val="9"/>
            <color indexed="81"/>
            <rFont val="Tahoma"/>
            <family val="2"/>
          </rPr>
          <t xml:space="preserve">        3</t>
        </r>
        <r>
          <rPr>
            <sz val="9"/>
            <color indexed="81"/>
            <rFont val="Tahoma"/>
            <family val="2"/>
          </rPr>
          <t xml:space="preserve">  Risico</t>
        </r>
        <r>
          <rPr>
            <sz val="9"/>
            <color indexed="81"/>
            <rFont val="Tahoma"/>
            <family val="2"/>
          </rPr>
          <t xml:space="preserve">verhogende factor, doch niet algemeen of uitdrukkelijk aanwezig
</t>
        </r>
        <r>
          <rPr>
            <b/>
            <sz val="9"/>
            <color indexed="11"/>
            <rFont val="Tahoma"/>
            <family val="2"/>
          </rPr>
          <t>+</t>
        </r>
        <r>
          <rPr>
            <b/>
            <sz val="9"/>
            <color indexed="81"/>
            <rFont val="Tahoma"/>
            <family val="2"/>
          </rPr>
          <t xml:space="preserve">        3  </t>
        </r>
        <r>
          <rPr>
            <sz val="9"/>
            <color indexed="81"/>
            <rFont val="Tahoma"/>
            <family val="2"/>
          </rPr>
          <t xml:space="preserve">Risicobeperkende factor, doch niet algemeen of uitdrukkelijk aanwezig
</t>
        </r>
        <r>
          <rPr>
            <b/>
            <sz val="9"/>
            <color indexed="11"/>
            <rFont val="Tahoma"/>
            <family val="2"/>
          </rPr>
          <t>++</t>
        </r>
        <r>
          <rPr>
            <b/>
            <sz val="9"/>
            <color indexed="81"/>
            <rFont val="Tahoma"/>
            <family val="2"/>
          </rPr>
          <t xml:space="preserve">     2</t>
        </r>
        <r>
          <rPr>
            <sz val="9"/>
            <color indexed="81"/>
            <rFont val="Tahoma"/>
            <family val="2"/>
          </rPr>
          <t xml:space="preserve">  Risicobeperkende factor, regelmatig vast te stellen
</t>
        </r>
        <r>
          <rPr>
            <b/>
            <sz val="9"/>
            <color indexed="11"/>
            <rFont val="Tahoma"/>
            <family val="2"/>
          </rPr>
          <t>+++</t>
        </r>
        <r>
          <rPr>
            <b/>
            <sz val="9"/>
            <color indexed="81"/>
            <rFont val="Tahoma"/>
            <family val="2"/>
          </rPr>
          <t xml:space="preserve">  1  </t>
        </r>
        <r>
          <rPr>
            <sz val="9"/>
            <color indexed="81"/>
            <rFont val="Tahoma"/>
            <family val="2"/>
          </rPr>
          <t>In hoge mate risicobeperkend; uitdrukkelijk aanwezig; algemeen</t>
        </r>
      </text>
    </comment>
    <comment ref="V73" authorId="0" shapeId="0">
      <text>
        <r>
          <rPr>
            <b/>
            <sz val="9"/>
            <color indexed="81"/>
            <rFont val="Tahoma"/>
            <family val="2"/>
          </rPr>
          <t>Aantal blootgestelden</t>
        </r>
        <r>
          <rPr>
            <sz val="9"/>
            <color indexed="81"/>
            <rFont val="Tahoma"/>
            <family val="2"/>
          </rPr>
          <t xml:space="preserve">
</t>
        </r>
        <r>
          <rPr>
            <b/>
            <sz val="9"/>
            <color indexed="81"/>
            <rFont val="Tahoma"/>
            <family val="2"/>
          </rPr>
          <t>1</t>
        </r>
        <r>
          <rPr>
            <sz val="9"/>
            <color indexed="81"/>
            <rFont val="Tahoma"/>
            <family val="2"/>
          </rPr>
          <t xml:space="preserve"> = hoogstens één 
</t>
        </r>
        <r>
          <rPr>
            <b/>
            <sz val="9"/>
            <color indexed="81"/>
            <rFont val="Tahoma"/>
            <family val="2"/>
          </rPr>
          <t>2</t>
        </r>
        <r>
          <rPr>
            <sz val="9"/>
            <color indexed="81"/>
            <rFont val="Tahoma"/>
            <family val="2"/>
          </rPr>
          <t xml:space="preserve"> = twee à drie
</t>
        </r>
        <r>
          <rPr>
            <b/>
            <sz val="9"/>
            <color indexed="81"/>
            <rFont val="Tahoma"/>
            <family val="2"/>
          </rPr>
          <t>3</t>
        </r>
        <r>
          <rPr>
            <sz val="9"/>
            <color indexed="81"/>
            <rFont val="Tahoma"/>
            <family val="2"/>
          </rPr>
          <t xml:space="preserve"> = Enkelen (&lt;10)
</t>
        </r>
        <r>
          <rPr>
            <b/>
            <sz val="9"/>
            <color indexed="81"/>
            <rFont val="Tahoma"/>
            <family val="2"/>
          </rPr>
          <t>4</t>
        </r>
        <r>
          <rPr>
            <sz val="9"/>
            <color indexed="81"/>
            <rFont val="Tahoma"/>
            <family val="2"/>
          </rPr>
          <t xml:space="preserve"> = Velen (10 à 100)
</t>
        </r>
        <r>
          <rPr>
            <b/>
            <sz val="9"/>
            <color indexed="81"/>
            <rFont val="Tahoma"/>
            <family val="2"/>
          </rPr>
          <t>5</t>
        </r>
        <r>
          <rPr>
            <sz val="9"/>
            <color indexed="81"/>
            <rFont val="Tahoma"/>
            <family val="2"/>
          </rPr>
          <t xml:space="preserve"> = Zeer velen (&gt; 100)</t>
        </r>
      </text>
    </comment>
    <comment ref="W73" authorId="0" shapeId="0">
      <text>
        <r>
          <rPr>
            <b/>
            <sz val="9"/>
            <color indexed="81"/>
            <rFont val="Tahoma"/>
            <family val="2"/>
          </rPr>
          <t>Blootstellingsduur</t>
        </r>
        <r>
          <rPr>
            <sz val="9"/>
            <color indexed="81"/>
            <rFont val="Tahoma"/>
            <family val="2"/>
          </rPr>
          <t xml:space="preserve">
</t>
        </r>
        <r>
          <rPr>
            <b/>
            <sz val="9"/>
            <color indexed="81"/>
            <rFont val="Tahoma"/>
            <family val="2"/>
          </rPr>
          <t>1</t>
        </r>
        <r>
          <rPr>
            <sz val="9"/>
            <color indexed="81"/>
            <rFont val="Tahoma"/>
            <family val="2"/>
          </rPr>
          <t xml:space="preserve"> = Zeer kortstondig</t>
        </r>
        <r>
          <rPr>
            <sz val="8"/>
            <color indexed="81"/>
            <rFont val="Tahoma"/>
            <family val="2"/>
          </rPr>
          <t xml:space="preserve">   (slechts enkele minuten per dag of enkele uren per maand of enkele dagen per jaar)
</t>
        </r>
        <r>
          <rPr>
            <b/>
            <sz val="9"/>
            <color indexed="81"/>
            <rFont val="Tahoma"/>
            <family val="2"/>
          </rPr>
          <t xml:space="preserve">2 </t>
        </r>
        <r>
          <rPr>
            <sz val="9"/>
            <color indexed="81"/>
            <rFont val="Tahoma"/>
            <family val="2"/>
          </rPr>
          <t xml:space="preserve">= Kortstondig         </t>
        </r>
        <r>
          <rPr>
            <sz val="8"/>
            <color indexed="81"/>
            <rFont val="Tahoma"/>
            <family val="2"/>
          </rPr>
          <t xml:space="preserve">(&lt;1 uur/dag, of &lt; paar dagen per maand, &lt; dan paar weken per jaar)
</t>
        </r>
        <r>
          <rPr>
            <b/>
            <sz val="9"/>
            <color indexed="81"/>
            <rFont val="Tahoma"/>
            <family val="2"/>
          </rPr>
          <t>3</t>
        </r>
        <r>
          <rPr>
            <sz val="9"/>
            <color indexed="81"/>
            <rFont val="Tahoma"/>
            <family val="2"/>
          </rPr>
          <t xml:space="preserve"> = Beperkt             </t>
        </r>
        <r>
          <rPr>
            <sz val="8"/>
            <color indexed="81"/>
            <rFont val="Tahoma"/>
            <family val="2"/>
          </rPr>
          <t xml:space="preserve">(&lt; 1/4 werkdag, of &lt; week/maand, of &lt; 2 maand/jaar)
</t>
        </r>
        <r>
          <rPr>
            <b/>
            <sz val="9"/>
            <color indexed="81"/>
            <rFont val="Tahoma"/>
            <family val="2"/>
          </rPr>
          <t>4</t>
        </r>
        <r>
          <rPr>
            <sz val="9"/>
            <color indexed="81"/>
            <rFont val="Tahoma"/>
            <family val="2"/>
          </rPr>
          <t xml:space="preserve"> = Deeltijds            </t>
        </r>
        <r>
          <rPr>
            <sz val="8"/>
            <color indexed="81"/>
            <rFont val="Tahoma"/>
            <family val="2"/>
          </rPr>
          <t xml:space="preserve">(1/4 à 3/4 werkdag, of 1 à 3 weken/maand, of 2 à 4 maand/jaar)
</t>
        </r>
        <r>
          <rPr>
            <b/>
            <sz val="9"/>
            <color indexed="81"/>
            <rFont val="Tahoma"/>
            <family val="2"/>
          </rPr>
          <t>5</t>
        </r>
        <r>
          <rPr>
            <sz val="9"/>
            <color indexed="81"/>
            <rFont val="Tahoma"/>
            <family val="2"/>
          </rPr>
          <t xml:space="preserve"> = Voltijds </t>
        </r>
        <r>
          <rPr>
            <sz val="9"/>
            <color indexed="81"/>
            <rFont val="Calibri"/>
            <family val="2"/>
          </rPr>
          <t>±</t>
        </r>
        <r>
          <rPr>
            <sz val="9"/>
            <color indexed="81"/>
            <rFont val="Tahoma"/>
            <family val="2"/>
          </rPr>
          <t xml:space="preserve"> 8u/dag </t>
        </r>
        <r>
          <rPr>
            <sz val="8"/>
            <color indexed="81"/>
            <rFont val="Tahoma"/>
            <family val="2"/>
          </rPr>
          <t>(&gt; 3/4 werkdag, ± 20 dagen/maand, ± 10 maand/jaar)</t>
        </r>
      </text>
    </comment>
    <comment ref="AB73" authorId="0" shapeId="0">
      <text>
        <r>
          <rPr>
            <b/>
            <sz val="9"/>
            <color indexed="81"/>
            <rFont val="Tahoma"/>
            <family val="2"/>
          </rPr>
          <t>Ernstgraad (letsel)</t>
        </r>
        <r>
          <rPr>
            <sz val="9"/>
            <color indexed="81"/>
            <rFont val="Tahoma"/>
            <family val="2"/>
          </rPr>
          <t xml:space="preserve">
</t>
        </r>
        <r>
          <rPr>
            <b/>
            <sz val="9"/>
            <color indexed="81"/>
            <rFont val="Tahoma"/>
            <family val="2"/>
          </rPr>
          <t>1</t>
        </r>
        <r>
          <rPr>
            <sz val="9"/>
            <color indexed="81"/>
            <rFont val="Tahoma"/>
            <family val="2"/>
          </rPr>
          <t xml:space="preserve"> = Zeer klein</t>
        </r>
        <r>
          <rPr>
            <sz val="8"/>
            <color indexed="81"/>
            <rFont val="Tahoma"/>
            <family val="2"/>
          </rPr>
          <t xml:space="preserve">   (Letsel zonder werkonbekwaamheid)
</t>
        </r>
        <r>
          <rPr>
            <b/>
            <sz val="9"/>
            <color indexed="81"/>
            <rFont val="Tahoma"/>
            <family val="2"/>
          </rPr>
          <t xml:space="preserve">2 </t>
        </r>
        <r>
          <rPr>
            <sz val="9"/>
            <color indexed="81"/>
            <rFont val="Tahoma"/>
            <family val="2"/>
          </rPr>
          <t xml:space="preserve">= Klein         </t>
        </r>
        <r>
          <rPr>
            <sz val="8"/>
            <color indexed="81"/>
            <rFont val="Tahoma"/>
            <family val="2"/>
          </rPr>
          <t xml:space="preserve">(Letsel met tijdelijke werkonbekwaamheid &lt;30 dagen)
</t>
        </r>
        <r>
          <rPr>
            <b/>
            <sz val="9"/>
            <color indexed="81"/>
            <rFont val="Tahoma"/>
            <family val="2"/>
          </rPr>
          <t>3</t>
        </r>
        <r>
          <rPr>
            <sz val="9"/>
            <color indexed="81"/>
            <rFont val="Tahoma"/>
            <family val="2"/>
          </rPr>
          <t xml:space="preserve"> = Matig        </t>
        </r>
        <r>
          <rPr>
            <sz val="8"/>
            <color indexed="81"/>
            <rFont val="Tahoma"/>
            <family val="2"/>
          </rPr>
          <t xml:space="preserve">(Letsel met tijdelijke werkonbekwaamheid &gt;30 dagen of blijvend
                              letsel van geringe ernst (&lt;20% ongeschiktheid) 
</t>
        </r>
        <r>
          <rPr>
            <b/>
            <sz val="9"/>
            <color indexed="81"/>
            <rFont val="Tahoma"/>
            <family val="2"/>
          </rPr>
          <t>4</t>
        </r>
        <r>
          <rPr>
            <sz val="9"/>
            <color indexed="81"/>
            <rFont val="Tahoma"/>
            <family val="2"/>
          </rPr>
          <t xml:space="preserve"> = Groot        </t>
        </r>
        <r>
          <rPr>
            <sz val="8"/>
            <color indexed="81"/>
            <rFont val="Tahoma"/>
            <family val="2"/>
          </rPr>
          <t xml:space="preserve">(Letsel met langdurige werkonbekwaamheid of ernstig blijvend letsel
                              (&gt; 20% ongeschiktheid)
</t>
        </r>
        <r>
          <rPr>
            <b/>
            <sz val="9"/>
            <color indexed="81"/>
            <rFont val="Tahoma"/>
            <family val="2"/>
          </rPr>
          <t>5</t>
        </r>
        <r>
          <rPr>
            <sz val="9"/>
            <color indexed="81"/>
            <rFont val="Tahoma"/>
            <family val="2"/>
          </rPr>
          <t xml:space="preserve"> = Zeer groot  ( </t>
        </r>
        <r>
          <rPr>
            <sz val="9"/>
            <color indexed="81"/>
            <rFont val="Calibri"/>
            <family val="2"/>
          </rPr>
          <t>Letsel met fatale afloop of zware invaliditeit 
                                        (&gt; 50% ongeschiktheid of langdurige revalidatie</t>
        </r>
        <r>
          <rPr>
            <sz val="8"/>
            <color indexed="81"/>
            <rFont val="Tahoma"/>
            <family val="2"/>
          </rPr>
          <t>)</t>
        </r>
      </text>
    </comment>
    <comment ref="AE73" authorId="0" shapeId="0">
      <text>
        <r>
          <rPr>
            <b/>
            <sz val="9"/>
            <color indexed="81"/>
            <rFont val="Tahoma"/>
            <family val="2"/>
          </rPr>
          <t>Aanvaardingsniveau/ actiebereidheid</t>
        </r>
        <r>
          <rPr>
            <sz val="9"/>
            <color indexed="81"/>
            <rFont val="Tahoma"/>
            <family val="2"/>
          </rPr>
          <t xml:space="preserve">
</t>
        </r>
        <r>
          <rPr>
            <b/>
            <sz val="9"/>
            <color indexed="81"/>
            <rFont val="Tahoma"/>
            <family val="2"/>
          </rPr>
          <t>1</t>
        </r>
        <r>
          <rPr>
            <sz val="9"/>
            <color indexed="81"/>
            <rFont val="Tahoma"/>
            <family val="2"/>
          </rPr>
          <t xml:space="preserve"> = Zeker aanvaardbaar, maatregelen zijn overbodig
</t>
        </r>
        <r>
          <rPr>
            <b/>
            <sz val="9"/>
            <color indexed="81"/>
            <rFont val="Tahoma"/>
            <family val="2"/>
          </rPr>
          <t xml:space="preserve">2 = </t>
        </r>
        <r>
          <rPr>
            <sz val="9"/>
            <color indexed="81"/>
            <rFont val="Tahoma"/>
            <family val="2"/>
          </rPr>
          <t xml:space="preserve">Aanvaardbaar mits handhaving van de bestaande maatregelen
</t>
        </r>
        <r>
          <rPr>
            <b/>
            <sz val="9"/>
            <color indexed="81"/>
            <rFont val="Tahoma"/>
            <family val="2"/>
          </rPr>
          <t xml:space="preserve">3 = </t>
        </r>
        <r>
          <rPr>
            <sz val="9"/>
            <color indexed="81"/>
            <rFont val="Tahoma"/>
            <family val="2"/>
          </rPr>
          <t xml:space="preserve">Twijfelachtig stelselmatige verbetering van de maatregelen is nodig
</t>
        </r>
        <r>
          <rPr>
            <b/>
            <sz val="9"/>
            <color indexed="81"/>
            <rFont val="Tahoma"/>
            <family val="2"/>
          </rPr>
          <t>4</t>
        </r>
        <r>
          <rPr>
            <sz val="9"/>
            <color indexed="81"/>
            <rFont val="Tahoma"/>
            <family val="2"/>
          </rPr>
          <t xml:space="preserve"> = Boven aanvaardingsniveau, bijkomende maatregelen dienen te worden genomen op korte termijn
</t>
        </r>
        <r>
          <rPr>
            <b/>
            <sz val="9"/>
            <color indexed="81"/>
            <rFont val="Tahoma"/>
            <family val="2"/>
          </rPr>
          <t xml:space="preserve">5 </t>
        </r>
        <r>
          <rPr>
            <sz val="9"/>
            <color indexed="81"/>
            <rFont val="Tahoma"/>
            <family val="2"/>
          </rPr>
          <t>= Onaanvaardbaar, ingrijpende maatregelen noodzakelijk, onmiddellijke actie</t>
        </r>
      </text>
    </comment>
  </commentList>
</comments>
</file>

<file path=xl/sharedStrings.xml><?xml version="1.0" encoding="utf-8"?>
<sst xmlns="http://schemas.openxmlformats.org/spreadsheetml/2006/main" count="402" uniqueCount="228">
  <si>
    <t xml:space="preserve">Document nr: </t>
  </si>
  <si>
    <t xml:space="preserve">Ingangsdatum: </t>
  </si>
  <si>
    <t xml:space="preserve">Document type: </t>
  </si>
  <si>
    <t xml:space="preserve">Revisie: </t>
  </si>
  <si>
    <t>Sarier ® methode</t>
  </si>
  <si>
    <t>Risicoveld</t>
  </si>
  <si>
    <t>Datum</t>
  </si>
  <si>
    <t>Risico Inventaris &amp; Evaluatie</t>
  </si>
  <si>
    <t xml:space="preserve">Doc.eigenaar: </t>
  </si>
  <si>
    <t>Formulier</t>
  </si>
  <si>
    <t>Actieprogramma</t>
  </si>
  <si>
    <t>Analyse van de werkomstandigheden</t>
  </si>
  <si>
    <t>Risicobeheersing &amp; mogelijke maatregelingen</t>
  </si>
  <si>
    <t>W</t>
  </si>
  <si>
    <t>E</t>
  </si>
  <si>
    <t>R</t>
  </si>
  <si>
    <t>RB</t>
  </si>
  <si>
    <t>B</t>
  </si>
  <si>
    <t>Schade drager</t>
  </si>
  <si>
    <t>cat.</t>
  </si>
  <si>
    <t>Gevaren</t>
  </si>
  <si>
    <t>Schade</t>
  </si>
  <si>
    <t>Omstandigheden</t>
  </si>
  <si>
    <t>Risico evaluatie</t>
  </si>
  <si>
    <t>Evaluatie</t>
  </si>
  <si>
    <t>R.</t>
  </si>
  <si>
    <t>nr.</t>
  </si>
  <si>
    <r>
      <t xml:space="preserve">Gevarengroep
</t>
    </r>
    <r>
      <rPr>
        <sz val="8"/>
        <color rgb="FFFF0000"/>
        <rFont val="Calibri"/>
        <family val="2"/>
        <scheme val="minor"/>
      </rPr>
      <t>Kwantificering energie</t>
    </r>
  </si>
  <si>
    <r>
      <t xml:space="preserve">Agentia
</t>
    </r>
    <r>
      <rPr>
        <sz val="8"/>
        <color rgb="FFFF0000"/>
        <rFont val="Calibri"/>
        <family val="2"/>
        <scheme val="minor"/>
      </rPr>
      <t>Gevaarlijke eigenschappen</t>
    </r>
  </si>
  <si>
    <r>
      <t xml:space="preserve">Uitingsvorm
</t>
    </r>
    <r>
      <rPr>
        <sz val="8"/>
        <color rgb="FFFF0000"/>
        <rFont val="Calibri"/>
        <family val="2"/>
        <scheme val="minor"/>
      </rPr>
      <t>Kwantificering blootstelling</t>
    </r>
  </si>
  <si>
    <r>
      <t xml:space="preserve">Letsel / Beroepsziekte
</t>
    </r>
    <r>
      <rPr>
        <sz val="8"/>
        <color rgb="FFFF0000"/>
        <rFont val="Calibri"/>
        <family val="2"/>
        <scheme val="minor"/>
      </rPr>
      <t>Aandoening, lichamelijke hinder</t>
    </r>
  </si>
  <si>
    <t>Omstandig heden</t>
  </si>
  <si>
    <t>Blootstelling</t>
  </si>
  <si>
    <t>Waarschijn lijkheid</t>
  </si>
  <si>
    <t>ernst</t>
  </si>
  <si>
    <t>Risico niveau</t>
  </si>
  <si>
    <t>Aanvaarding</t>
  </si>
  <si>
    <t>Mens</t>
  </si>
  <si>
    <t>Materiaal</t>
  </si>
  <si>
    <t>Omgeving</t>
  </si>
  <si>
    <t>Organisatie</t>
  </si>
  <si>
    <t>Uitrusting</t>
  </si>
  <si>
    <t>Actie niveau</t>
  </si>
  <si>
    <t>J</t>
  </si>
  <si>
    <t>K</t>
  </si>
  <si>
    <t>L</t>
  </si>
  <si>
    <t>M</t>
  </si>
  <si>
    <t>N</t>
  </si>
  <si>
    <t>Bloot stellings duur</t>
  </si>
  <si>
    <t>Aantal bloot gestelden</t>
  </si>
  <si>
    <t>A. Zwaartekracht</t>
  </si>
  <si>
    <t>B. Menselijke kracht</t>
  </si>
  <si>
    <t>C. Mechanische kracht of bewegingsenergie</t>
  </si>
  <si>
    <t>D. Thermische energie</t>
  </si>
  <si>
    <t>E. Elektrische energie</t>
  </si>
  <si>
    <t>F. Elektromagnetische energie</t>
  </si>
  <si>
    <t>G. Chemisch</t>
  </si>
  <si>
    <t>H. Biologisch</t>
  </si>
  <si>
    <t>c+ Aanwezigen in het risicoveld omwille van hulp- en ondersteunende opdrachten (schoonmaak, onderhoud, controle, toelevering …) met nodige opleiding en bekwaamheid ("gewaarschuwden")</t>
  </si>
  <si>
    <t>c- Aanwezigen in het risicoveld omwille van hulp- en ondersteunende opdrachten (schoonmaak, onderhoud, controle, toelevering …) onwetend of niet bewust van risico's eigen aan het risicoveld</t>
  </si>
  <si>
    <t>A  Werknemers van het bedrijf</t>
  </si>
  <si>
    <t>B Uitzendkrachten</t>
  </si>
  <si>
    <t>C  Werknemers van derden, zelfstandigen</t>
  </si>
  <si>
    <t>D  Student werknemers, stagiars, leerlingen, vrijwilligers</t>
  </si>
  <si>
    <t>E  Bezoekers</t>
  </si>
  <si>
    <t>F  Hulpdiensten</t>
  </si>
  <si>
    <t>G  Omwonenden</t>
  </si>
  <si>
    <t>H  Patiënten, kostgangers</t>
  </si>
  <si>
    <t>a  Vakbekwame uitvoerders vertrouwd met de werkmethodes, processen en bedrijfselementen uit het risicoveld</t>
  </si>
  <si>
    <t>b  Aanwezigen in het risicoveld omwille van leiding, toezicht. Theoretisch op de hoogte van de werkmethodes, processen en bedrijfselementen uit het risicoveld (bedienden, leidinggevenden)</t>
  </si>
  <si>
    <t>c  Aanwezigen in het risicoveld omwille van hulp- en ondersteunende opdrachten (schoonmaak, onderhoud, controle, toelevering …)</t>
  </si>
  <si>
    <t>1  Onvoltooide ontwikkeling( jongeren</t>
  </si>
  <si>
    <t>2  Verminderde zintuigelijke, fysieke en motorische capaciteiten tgv ouderdom</t>
  </si>
  <si>
    <t>3  Zwanger- of moederschap (lactatie)</t>
  </si>
  <si>
    <t>4  Gebrek aan ervaring</t>
  </si>
  <si>
    <t>5  Lichamelijke beperkingen (minervaliden)</t>
  </si>
  <si>
    <t>6  Mentale beperkingen</t>
  </si>
  <si>
    <t>7  Sociale - communicatieve beperkingen (anderstaligen, migranten …)</t>
  </si>
  <si>
    <t>8  Verzwakte gezondheid (herstellenden na ziekte, ongeval …)</t>
  </si>
  <si>
    <t>9  Gebruik geneesmiddelen, of andere beïnvloedende middelen (verslavingsproblematiek)</t>
  </si>
  <si>
    <t>Materialen: (grondstoffen, producten)</t>
  </si>
  <si>
    <t>R nr.</t>
  </si>
  <si>
    <t xml:space="preserve">- - - </t>
  </si>
  <si>
    <t xml:space="preserve">+ + + </t>
  </si>
  <si>
    <t>Beheersingsniveau</t>
  </si>
  <si>
    <t>Mogelijke maatregelen</t>
  </si>
  <si>
    <t>Effect</t>
  </si>
  <si>
    <t>Opmerkingen</t>
  </si>
  <si>
    <t>Kwantificering gevaar (metingen) Specifieke analyses</t>
  </si>
  <si>
    <t>Uitschakeling gevaar</t>
  </si>
  <si>
    <t>Collectieve bescherming</t>
  </si>
  <si>
    <t>Risicobeperking</t>
  </si>
  <si>
    <t>Individuele bescherming</t>
  </si>
  <si>
    <t>Vermindering blootstelling</t>
  </si>
  <si>
    <t xml:space="preserve">Waarschuwing </t>
  </si>
  <si>
    <t xml:space="preserve">EHBO / noodmaatregelen </t>
  </si>
  <si>
    <t>Medisch toezicht schadedrager</t>
  </si>
  <si>
    <t>Risicogroep</t>
  </si>
  <si>
    <t>Risicogroep (vervolg)</t>
  </si>
  <si>
    <t>Uit te voeren punten</t>
  </si>
  <si>
    <t>Omschrijving</t>
  </si>
  <si>
    <t>Te bepalen door werkgever</t>
  </si>
  <si>
    <t>Uitvoeringsperiode</t>
  </si>
  <si>
    <t>Budget/tijdsbesteding</t>
  </si>
  <si>
    <t>Verantwoordelijke uitvoering</t>
  </si>
  <si>
    <t>+</t>
  </si>
  <si>
    <t>-</t>
  </si>
  <si>
    <t>Lichamelijke letsels</t>
  </si>
  <si>
    <t>Loopoppervlakken obstakels, kleine niveauverschillen,</t>
  </si>
  <si>
    <t xml:space="preserve">Kneuzingen </t>
  </si>
  <si>
    <t>Uitschuiven; uitglijden, verkeerde beweging bij het lopen</t>
  </si>
  <si>
    <t>Omslaan voet/knie</t>
  </si>
  <si>
    <t>Verzwikte voet, enkel, knie</t>
  </si>
  <si>
    <t xml:space="preserve">Contact met zwaaiende of bewegende delen </t>
  </si>
  <si>
    <t>I</t>
  </si>
  <si>
    <t>I. Psychosociaal</t>
  </si>
  <si>
    <t>nvt</t>
  </si>
  <si>
    <t>BuroQM</t>
  </si>
  <si>
    <t>Mens:</t>
  </si>
  <si>
    <t xml:space="preserve">Instructie wordt mondeling gegeven door de testleider, er is geen vastlegging bv. door middel van ondertekening door de testpersoon en de testleider. </t>
  </si>
  <si>
    <t/>
  </si>
  <si>
    <t>Omgeving:</t>
  </si>
  <si>
    <t>Sociale voorzieningen (keuken, toiletten, kleedruimte, douche, enz.).</t>
  </si>
  <si>
    <t>Het gehanteerde scoreformulier is niet voorzien van revisiegegevens (formulier-datum en formulier-versie)</t>
  </si>
  <si>
    <t xml:space="preserve">Tijdens de test zijn er 2 medewerkers aanwezig welke de opdracht hebben gebruikte spullen (slangen etc.) terug te plaatsen in de uitgangspositie. </t>
  </si>
  <si>
    <t>Gegevens van de borstband / hartslagmeter worden electronisch geregistreerd dmv het Polar II registratie-systeem.</t>
  </si>
  <si>
    <t>De treden in het trappenhuis op de externe locatie zijn voorzien van markeringen met betrekking tot de afgelegde aantal treden.</t>
  </si>
  <si>
    <t>Organisatie:</t>
  </si>
  <si>
    <t>Testpersoon krijgt instructie (foto 12 ook op de externe locatie)</t>
  </si>
  <si>
    <t>De testleider is tijdens de uitvoering in de directe omgeving van de testpersoon. (foto 4, 5, 7, 9 en 13) Bij bv. onbalans of andere problemen kan hij corrigeren.</t>
  </si>
  <si>
    <t>Onderdeel 1 Inzet gereedmaken</t>
  </si>
  <si>
    <t>Onderdeel 2 Omhangen</t>
  </si>
  <si>
    <t>Onderdeel 3 Afleggen</t>
  </si>
  <si>
    <t>Onderdeel 4 Opstellen en beklimmen van de handladder</t>
  </si>
  <si>
    <t>Onderdeel 5 Deur forceren</t>
  </si>
  <si>
    <t>Onderdeel 7 Redden van een persoon</t>
  </si>
  <si>
    <t>Onderdeel 8 Lopen over een smalle richel</t>
  </si>
  <si>
    <t>Struikelen, vallen, verzwikken of verstuiken</t>
  </si>
  <si>
    <t>Kneuzingen / lichamelijke letsels</t>
  </si>
  <si>
    <t>Testonderdelen regelmatig inspecteren vwb de toestand, stroefheid van de anti-sliplagen en op eventuele slijtage.</t>
  </si>
  <si>
    <t>Vallen</t>
  </si>
  <si>
    <t>Botbreuken / kneuzingen / lichamelijk letsel</t>
  </si>
  <si>
    <t>Omvallen / kantelen van testhulpmiddelen</t>
  </si>
  <si>
    <t>testonderdelen</t>
  </si>
  <si>
    <t>Aa</t>
  </si>
  <si>
    <t>Vallen op de begane grond</t>
  </si>
  <si>
    <t>Testonderdelen</t>
  </si>
  <si>
    <t>Kneuzing hoofd, ledematen, lichaamsdelen (wonden en oppervlakkige letsel)</t>
  </si>
  <si>
    <t>bekneld raken met voet</t>
  </si>
  <si>
    <t>Letsel aan voet, enkel en/of benen</t>
  </si>
  <si>
    <t>onderdeel 11 gebukt door  tunnel</t>
  </si>
  <si>
    <t>Tillen en slepen van de dummy</t>
  </si>
  <si>
    <t>spierkverrekking, rugklachten</t>
  </si>
  <si>
    <t>Trappen / testonderdelen / opstellingen onderdelen 1 t/m 13</t>
  </si>
  <si>
    <t>Onderdeel 4 beklimmen handladder. Trappen / testonderdelen / opstellingen</t>
  </si>
  <si>
    <t>Onderdeel 13 traplooptest Loopoppervlakken obstakels</t>
  </si>
  <si>
    <t>Onderdeel 13 Traplooptest Loopoppervlakken obstakels</t>
  </si>
  <si>
    <t>Risicoangst / faalangst</t>
  </si>
  <si>
    <t>Onderdeel 6 Halfgevulde slang (75mm) strekken</t>
  </si>
  <si>
    <t>Onderdeel 9 Slang doorvoeren</t>
  </si>
  <si>
    <t>Onderdeel 10 Over een obstakel klimmen</t>
  </si>
  <si>
    <t>Onderdeel 11 Aanvalsweg met hoge-druk slang</t>
  </si>
  <si>
    <t>Onderdeel 12 Sloopwerkzaamheden plafond</t>
  </si>
  <si>
    <t>Onderdeel 13 Traplooptest</t>
  </si>
  <si>
    <t>Verstuikingen en verrekingen / spier en peesscheuringen</t>
  </si>
  <si>
    <t>Inspecteer vooraf het trappenhuis op er niet thuishorende voorwerpen, stroefheid, droog etc.</t>
  </si>
  <si>
    <t>Om zeker te weten dat deelnemers aan het fysieke deel van de PPMO keuring weten wat er van ze verwacht wordt, is het advies om iedereen vooraf de gehele brandbestrijdingsbaan inclusief traploop test te laten doorlopen onder leiding van een PPMO testleider.</t>
  </si>
  <si>
    <t>Voorafgaande aan de traplooptest op de vaste trap is het volledige trappenhuis gecontroleerd op voorwerpen op de trap. Deze mogen niet aanwezig zijn</t>
  </si>
  <si>
    <t>Analyse omstandigheden</t>
  </si>
  <si>
    <t>RI&amp;E vallen</t>
  </si>
  <si>
    <t>Jaarlijkse inspectie van alle onderdelen op gebreken en eventuele slijtage</t>
  </si>
  <si>
    <t>Hartfrequentie wordt altijd geregistreerd en gemonitord tijdens een keuring.</t>
  </si>
  <si>
    <t>Tijdens de keuringen is de vloer bij alle onderdelen schoon en droog</t>
  </si>
  <si>
    <t>Formulieren aanpassen door van versienummer en revisiedatum te voorzien</t>
  </si>
  <si>
    <t>Iedere deelnemer eerst een keer de brandbestrijdingsbaan en traplooptest laten oefenen</t>
  </si>
  <si>
    <t>VR</t>
  </si>
  <si>
    <t>doorlopend</t>
  </si>
  <si>
    <t>Jaarlijkse calamiteiten oefening op de locatie van de PPMO keuring</t>
  </si>
  <si>
    <t>20150324 PPMO Venlo 20150625 Stairmaster</t>
  </si>
  <si>
    <t>20150630 v3</t>
  </si>
  <si>
    <t>Aanvulling STAIRMASTER</t>
  </si>
  <si>
    <t>Onderdeel 14 Traplooptest dmv Staimaster</t>
  </si>
  <si>
    <t>Stairmaster: instructies worden gegeven, er is een recente gebruiksaanwijzing aanwezig. Registratie van de hartslag op 2 plaatsen. Waarschuwingsstickers aanwezig. (foto 14,15,19 en 23)</t>
  </si>
  <si>
    <t>Stairmaster: AED-apparatuur aanwezig. (foto 16)</t>
  </si>
  <si>
    <t>Stairmaster: optuigen, afhangen en bewaken van de deelnemer tijdens de test. (foto 17, 18, 19, 21)</t>
  </si>
  <si>
    <t>Stairmaster: Tijdens de test worden de mee te nemen brandslangen vervangen door een loodgordel van 20 kg, welke onder de beschermende kleding gedragen wordt. Dit om bij onbalans de leuningen te kunnen vastgrijpen.</t>
  </si>
  <si>
    <t>Vooraf aan de PPMO wordt door alle deelnemers de zogenaamde PARQ lijst ingevuld, dit om eventuele lichamelijke klachten en omstandigheden (bv. zwangeren) en zodoende risicogroepen te identificeren. Indien er 1 of meer vragen met 'ja' beantwoord is, zal er eerst een consultatie door een arts moeten plaatsvinden. Deze bepaald dan of de deelnemer aan het fysieke gedeelte van de PPMO keuring mag deelnemen. De testleider krijgt persoonlijk te horen of de test afgenomen mag worden.</t>
  </si>
  <si>
    <t>Stairmaster: tijdens de test is communiceren met de deelnemer moeilijker, de deelnemer heeft geen optimaal zicht op display (foto 20 en 22), om bv. de test af te breken. Maak afspraken, dat bij een bepaald teken van de deelnemer, de test meteen wordt afgebroken door de testleider.</t>
  </si>
  <si>
    <t xml:space="preserve">Aanvulling dd 20150630 op de RI&amp;E met betrekking tot de PPMO, waarbij ten behoeve van de traplooptest gebruik wordt gemaakt van de STAIRMASTER. De test wordt uitgevoerd volgens een vastgesteld protocol. Doel van de test is om de piekbelasting van de deelnemer te toetsen. Dit onderdeel is beoordeeld op 2015-06-25. Locatie IFV Kemperbergerweg 783 in Arnhem. Aanwezig tijdens de RI&amp;E aanvulling:                                                                                                                                                        Ellen Buskens (testleider PPMO VGGM)
Hielke Bethlehem (vrijwilliger post Ede), deelnemer
Jos Bischoff (testleider PPMO VGGM), staat achter de deelnemer en helpt met optuigen en afhangen.                                         Ludo Mullenders Buro QM  Externe veiligheidskundige en uitvoerder van deze aanvulling op de RI&amp;E.
</t>
  </si>
  <si>
    <t>Ten aanzien van stairmaster: Signaal afspreken (hand opsteken) met de deelnemer, dat als hij wil stoppen bij de stairmastertest de testleider de test meteen stopt.</t>
  </si>
  <si>
    <t>Protocol aanpassen waarbij het geven van het teken om de test te stoppen duidelijk beschreven staat</t>
  </si>
  <si>
    <t>zsm</t>
  </si>
  <si>
    <t>Ladder in laddersteun plaatsen</t>
  </si>
  <si>
    <t>Jaarlijkse inspectie alle onderdelen</t>
  </si>
  <si>
    <t>Bij aanvalstunnel, zorgen dat deelnemer niet met voet de onder de horizontale legger kan komen, door afscherming te plaatsen</t>
  </si>
  <si>
    <t>+ +</t>
  </si>
  <si>
    <t>Het is aan de testleider om voorafgaande aan elke keuringsdag hierop te controleren</t>
  </si>
  <si>
    <t>Veiligheidsregio zorgt jaarlijks dat alle onderdelen gecheckt worden.</t>
  </si>
  <si>
    <t xml:space="preserve">Ladder plaatsen in een laddersteun. Op deze wijze hoeft deze niet meer geborgd te worden door een persoon. </t>
  </si>
  <si>
    <t>Testleider checkt formulier</t>
  </si>
  <si>
    <t>testleider checkt voorafgaande aan de test</t>
  </si>
  <si>
    <t>Formulieren zullen op site van Brandweer Nederland gepubliceerd worden. Calamiteiten oefening georganiseerd door de VR.</t>
  </si>
  <si>
    <t>Apparatuur werkt altijd tijdens de keuring</t>
  </si>
  <si>
    <t>Bij klachten kan alleen de arts toestemming geven om toch de test te laten uitvoeren</t>
  </si>
  <si>
    <t>testleider zorgt dat de instrcutie helder is en checkt of de deelnemer alles begrepen heeft</t>
  </si>
  <si>
    <t xml:space="preserve">De PPMO test is gebaseerd op bijzondere functie-eisen op het gebied van klauteren en klimmen, hurken, knielen of kruipen, tillen, energetische belasting, rugbelasting en werken met armen boven schouderhoogte. Per bijzondere functie-eis worden uit de testen signalen voor verminderde belastbaarheid gesignaleerd. De fysieke test en deze RI&amp;E bestaat uit 12 onderdelen en de traplooptest. De traplooptest is tijdens deze RI&amp;E uitgevoerd in een trappenhuis op een externe locatie in Venlo.                                                                                             Aanwezig tijdens de RI&amp;E:
Janice Meerenburg Brandweer Nederland Programma coördinator M&amp;B  
Ger Kitzen Zuid Limburg Vakgroep Arbeidsveiligheid  
Eric Mol Amsterdam Amstelland projectleider PPMO en ARBO-adviseur 
Peter de Vries VBV  
Geert Vossen Limburg Noord ARBO-adviseur 
Sander Huisman Limburg Noord Testleider 
Ludo Mullenders Buro QM  Externe veiligheidskundige en uitvoerder van deze RI&amp;E
Jan Willems Limburg Noord Brandweervrijwilliger Venray en testpersoon
Jack Swinkels Limburg Noord Projectleider PPMO 
Karla van As Brandweer Nederland Communicatieadviseur  
</t>
  </si>
  <si>
    <t>Uitrusting testlocatie:</t>
  </si>
  <si>
    <t>Op beiden locaties is AED-apparatuur aanwezig en binnen handbereik (externe locatie foto 11 ). Tijdens de test en de rustperiodes worden de kandidaten permanent gemonitord.</t>
  </si>
  <si>
    <t>Ten tijde van de traplooptest op de externe testlocatie waren in het trappenhuis poetsmiddelen (bezem, schrobber en emmers) aanwezig op het te volgen traject. Controle / inspectie vooraf wordt niet uitgevoerd.</t>
  </si>
  <si>
    <t>Stairmaster: De testlocatie Arnhem tbv de 12 testonderdelen en de stairmaster is ruim, beschut tegen weer en wind en een deugdelijk ventilatie/verwarmings-systeem. De temperatuur was tijdens de uitvoering van de RI&amp;E ca. 22 Celcius.</t>
  </si>
  <si>
    <t>De testlokatie tbv de 12 testonderdelen is ruim, beschut tegen weer en wind en voorzien van een deugdelijk ventilatie/verwarmings-systeem. De temperatuur was tijdens de uitvoering van de RI&amp;E ca. 20 Celcius (foto 1 en 2)</t>
  </si>
  <si>
    <t>Er is geen calimiteiten-oefening, inclusief observatie-rapportage, met betrekking tot de PPMO-test uitgevoerd</t>
  </si>
  <si>
    <t>Borg de hand-ladder tegen wegschuiven zowel horizontaal als verticaal</t>
  </si>
  <si>
    <t>Bij het onderdeel slachtoffer slepen; alleen dit onderdeel uitvoeren indien er geen rugklachten zijn, of indien de arts uitdrukkelijk toestemming heeft gegeven dit onderdeel uit te voeren. 2) Deelnemer heeft uitdrukkelijk instructie gehad betreffende het slepen van het slachtoffer in dit onderdeel.</t>
  </si>
  <si>
    <t>Bij de aanvalsweg onder de tunnel, afscherming plaatsen zodat deelnemers niet met voet onder de horizontale ligger vast kunnen komen te zitten.</t>
  </si>
  <si>
    <t xml:space="preserve">PPMO is onderdeel van het totale fitheid- en gezondheidsbeleid van een veiligheidsregio. 2) Alle testleiders hebben een geregistreerde opleiding gevolgd tot PPMO testleider. </t>
  </si>
  <si>
    <t>1) Op de scoreformulieren staat een versienummer en datum van revisie. 2) Er wordt jaarlijks een calamiteitenoefening georganiseerd op de locatie waar de PPMO keuring plaatsvindt. 3) Deelnemer geeft op formulier aan dat hij weet wat hij moet doen tijdens de volledige PPMO keuring.</t>
  </si>
  <si>
    <t>Er zijn altijd ongevallenregistratie formulieren aanwezig tijdens keuringen die bij elk (bijna) ongeval worden ingevuld en aan de verantwoordelijke arbocoordinator van de regio worden gestuurd.</t>
  </si>
  <si>
    <t>Maak het door afscherming onmogelijk dat de testpersoon met een voet bekneld kan raken tussen de vloer en de onderste horizontale ligger (foto 8) en vervolgens omzwikken. In het verleden is dit op een andere testlocatie voorgekomen.</t>
  </si>
  <si>
    <t>Inspecteer vooraf het trappenhuis op "niet thuishorende voorwerpen, stroefheid, droog etc." en verwijder deze</t>
  </si>
  <si>
    <t>Maak duidelijk aan de testpersonen wat het doel is van de PPMO-test en dat opvolging bij onvoldoende bv. een trainingsprogramma/nazorg kan zijn.</t>
  </si>
  <si>
    <r>
      <t>Bespreek dit onderdeel nadrukkelijk met de testpersoon, vraag naar de gesteldheid van zijn/haar rug. De betreffende tilinstructie is reeds onderdeel van de instructie. Meet de daadwerkelijke kracht dmv een veerunster om dit onderdeel te kwantificeren.</t>
    </r>
    <r>
      <rPr>
        <b/>
        <sz val="8"/>
        <color theme="1"/>
        <rFont val="Calibri"/>
        <family val="2"/>
        <scheme val="minor"/>
      </rPr>
      <t xml:space="preserve"> </t>
    </r>
  </si>
  <si>
    <t>Doorlopend, bij iedere mutatie zal een aanpassing doorgevoerd worden</t>
  </si>
  <si>
    <t>Tijdens de eerste officiele keuring is het belangrijk dat de deelnemer bekend is met alle onderdelen van de fysieke test (zie ook bovenstaand punt). Het is aan de testleider om dit te checken (mondeling) en de deelnemer op de risico's te wijzen als hij test gaat doen zonder dat hij hiermee bekend is.</t>
  </si>
  <si>
    <t>Brandweer Nederland</t>
  </si>
  <si>
    <t>Testleider</t>
  </si>
  <si>
    <t>Wordt meegenomen in de opleidingen PPMO testleider</t>
  </si>
  <si>
    <t>Afgerond oktober 2015</t>
  </si>
</sst>
</file>

<file path=xl/styles.xml><?xml version="1.0" encoding="utf-8"?>
<styleSheet xmlns="http://schemas.openxmlformats.org/spreadsheetml/2006/main" xmlns:mc="http://schemas.openxmlformats.org/markup-compatibility/2006" xmlns:x14ac="http://schemas.microsoft.com/office/spreadsheetml/2009/9/ac" mc:Ignorable="x14ac">
  <fonts count="55" x14ac:knownFonts="1">
    <font>
      <sz val="11"/>
      <color theme="1"/>
      <name val="Calibri"/>
      <family val="2"/>
      <scheme val="minor"/>
    </font>
    <font>
      <sz val="8"/>
      <name val="Arial"/>
      <family val="2"/>
    </font>
    <font>
      <sz val="10"/>
      <color theme="1"/>
      <name val="Arial"/>
      <family val="2"/>
    </font>
    <font>
      <b/>
      <sz val="10"/>
      <color indexed="10"/>
      <name val="Arial"/>
      <family val="2"/>
    </font>
    <font>
      <sz val="10"/>
      <name val="Arial"/>
      <family val="2"/>
    </font>
    <font>
      <u/>
      <sz val="11"/>
      <color theme="10"/>
      <name val="Calibri"/>
      <family val="2"/>
    </font>
    <font>
      <sz val="6"/>
      <color rgb="FF000000"/>
      <name val="Arial"/>
      <family val="2"/>
    </font>
    <font>
      <b/>
      <sz val="12"/>
      <color theme="1"/>
      <name val="Arial"/>
      <family val="2"/>
    </font>
    <font>
      <i/>
      <sz val="10"/>
      <color theme="1"/>
      <name val="Arial"/>
      <family val="2"/>
    </font>
    <font>
      <b/>
      <sz val="11"/>
      <color theme="1"/>
      <name val="Calibri"/>
      <family val="2"/>
      <scheme val="minor"/>
    </font>
    <font>
      <sz val="8"/>
      <color theme="1"/>
      <name val="Arial"/>
      <family val="2"/>
    </font>
    <font>
      <sz val="9"/>
      <color indexed="81"/>
      <name val="Tahoma"/>
      <family val="2"/>
    </font>
    <font>
      <b/>
      <sz val="9"/>
      <color indexed="81"/>
      <name val="Tahoma"/>
      <family val="2"/>
    </font>
    <font>
      <b/>
      <sz val="9"/>
      <color indexed="10"/>
      <name val="Tahoma"/>
      <family val="2"/>
    </font>
    <font>
      <sz val="8"/>
      <color indexed="81"/>
      <name val="Tahoma"/>
      <family val="2"/>
    </font>
    <font>
      <b/>
      <sz val="8"/>
      <color theme="1"/>
      <name val="Calibri"/>
      <family val="2"/>
      <scheme val="minor"/>
    </font>
    <font>
      <sz val="8"/>
      <color rgb="FFFF0000"/>
      <name val="Calibri"/>
      <family val="2"/>
      <scheme val="minor"/>
    </font>
    <font>
      <sz val="8"/>
      <color theme="1"/>
      <name val="Calibri"/>
      <family val="2"/>
      <scheme val="minor"/>
    </font>
    <font>
      <b/>
      <sz val="9"/>
      <color indexed="11"/>
      <name val="Tahoma"/>
      <family val="2"/>
    </font>
    <font>
      <sz val="9"/>
      <color indexed="81"/>
      <name val="Calibri"/>
      <family val="2"/>
    </font>
    <font>
      <b/>
      <sz val="8"/>
      <color theme="1"/>
      <name val="Arial Narrow"/>
      <family val="2"/>
    </font>
    <font>
      <b/>
      <sz val="6"/>
      <color theme="1"/>
      <name val="Arial Narrow"/>
      <family val="2"/>
    </font>
    <font>
      <sz val="6"/>
      <color theme="1"/>
      <name val="Arial Narrow"/>
      <family val="2"/>
    </font>
    <font>
      <sz val="16"/>
      <color theme="0"/>
      <name val="Wingdings"/>
      <charset val="2"/>
    </font>
    <font>
      <sz val="9"/>
      <color indexed="81"/>
      <name val="Wingdings"/>
      <charset val="2"/>
    </font>
    <font>
      <b/>
      <sz val="9"/>
      <color indexed="81"/>
      <name val="Arial"/>
      <family val="2"/>
    </font>
    <font>
      <sz val="12"/>
      <color indexed="81"/>
      <name val="Wingdings"/>
      <charset val="2"/>
    </font>
    <font>
      <sz val="8"/>
      <color indexed="81"/>
      <name val="Arial"/>
      <family val="2"/>
    </font>
    <font>
      <b/>
      <sz val="12"/>
      <color indexed="81"/>
      <name val="Wingdings"/>
      <charset val="2"/>
    </font>
    <font>
      <b/>
      <sz val="8"/>
      <color indexed="81"/>
      <name val="Arial"/>
      <family val="2"/>
    </font>
    <font>
      <i/>
      <sz val="8"/>
      <color theme="1"/>
      <name val="Arial"/>
      <family val="2"/>
    </font>
    <font>
      <b/>
      <sz val="10"/>
      <color indexed="10"/>
      <name val="Tahoma"/>
      <family val="2"/>
    </font>
    <font>
      <b/>
      <sz val="10"/>
      <color indexed="52"/>
      <name val="Tahoma"/>
      <family val="2"/>
    </font>
    <font>
      <b/>
      <sz val="10"/>
      <color indexed="51"/>
      <name val="Tahoma"/>
      <family val="2"/>
    </font>
    <font>
      <b/>
      <sz val="10"/>
      <color indexed="50"/>
      <name val="Tahoma"/>
      <family val="2"/>
    </font>
    <font>
      <b/>
      <sz val="10"/>
      <color indexed="57"/>
      <name val="Tahoma"/>
      <family val="2"/>
    </font>
    <font>
      <b/>
      <sz val="10"/>
      <color indexed="81"/>
      <name val="Tahoma"/>
      <family val="2"/>
    </font>
    <font>
      <b/>
      <sz val="12"/>
      <color indexed="57"/>
      <name val="Wingdings"/>
      <charset val="2"/>
    </font>
    <font>
      <b/>
      <sz val="12"/>
      <color indexed="50"/>
      <name val="Wingdings"/>
      <charset val="2"/>
    </font>
    <font>
      <b/>
      <sz val="12"/>
      <color indexed="51"/>
      <name val="Wingdings"/>
      <charset val="2"/>
    </font>
    <font>
      <b/>
      <sz val="12"/>
      <color indexed="52"/>
      <name val="Wingdings"/>
      <charset val="2"/>
    </font>
    <font>
      <b/>
      <sz val="12"/>
      <color indexed="10"/>
      <name val="Wingdings"/>
      <charset val="2"/>
    </font>
    <font>
      <b/>
      <sz val="12"/>
      <color theme="1"/>
      <name val="Calibri"/>
      <family val="2"/>
      <scheme val="minor"/>
    </font>
    <font>
      <b/>
      <sz val="9"/>
      <color theme="1"/>
      <name val="Calibri"/>
      <family val="2"/>
      <scheme val="minor"/>
    </font>
    <font>
      <b/>
      <sz val="10"/>
      <color theme="1"/>
      <name val="Calibri"/>
      <family val="2"/>
      <scheme val="minor"/>
    </font>
    <font>
      <b/>
      <sz val="20"/>
      <color theme="0"/>
      <name val="Calibri"/>
      <family val="2"/>
      <scheme val="minor"/>
    </font>
    <font>
      <b/>
      <sz val="16"/>
      <color rgb="FFFF0000"/>
      <name val="Arial"/>
      <family val="2"/>
    </font>
    <font>
      <b/>
      <sz val="14"/>
      <color rgb="FF00B050"/>
      <name val="Arial"/>
      <family val="2"/>
    </font>
    <font>
      <sz val="9"/>
      <color theme="1"/>
      <name val="Calibri"/>
      <family val="2"/>
      <scheme val="minor"/>
    </font>
    <font>
      <sz val="10"/>
      <color theme="1"/>
      <name val="Calibri"/>
      <family val="2"/>
      <scheme val="minor"/>
    </font>
    <font>
      <b/>
      <sz val="11"/>
      <color rgb="FFFF0000"/>
      <name val="Calibri"/>
      <family val="2"/>
      <scheme val="minor"/>
    </font>
    <font>
      <b/>
      <sz val="16"/>
      <color rgb="FFFF0000"/>
      <name val="Wingdings"/>
      <charset val="2"/>
    </font>
    <font>
      <sz val="12"/>
      <color theme="1"/>
      <name val="Arial"/>
      <family val="2"/>
    </font>
    <font>
      <sz val="12"/>
      <color rgb="FF333333"/>
      <name val="Arial"/>
      <family val="2"/>
    </font>
    <font>
      <b/>
      <sz val="16"/>
      <color theme="1"/>
      <name val="Arial"/>
      <family val="2"/>
    </font>
  </fonts>
  <fills count="1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0000"/>
        <bgColor indexed="64"/>
      </patternFill>
    </fill>
    <fill>
      <patternFill patternType="solid">
        <fgColor theme="9" tint="0.39997558519241921"/>
        <bgColor indexed="64"/>
      </patternFill>
    </fill>
    <fill>
      <patternFill patternType="solid">
        <fgColor theme="4"/>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FF99"/>
        <bgColor indexed="64"/>
      </patternFill>
    </fill>
    <fill>
      <patternFill patternType="solid">
        <fgColor rgb="FF00B050"/>
        <bgColor indexed="64"/>
      </patternFill>
    </fill>
  </fills>
  <borders count="4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right style="thin">
        <color theme="0" tint="-0.249977111117893"/>
      </right>
      <top style="thin">
        <color indexed="64"/>
      </top>
      <bottom style="thin">
        <color theme="0" tint="-0.249977111117893"/>
      </bottom>
      <diagonal/>
    </border>
    <border>
      <left style="thin">
        <color theme="0" tint="-0.249977111117893"/>
      </left>
      <right/>
      <top style="thin">
        <color theme="0" tint="-0.249977111117893"/>
      </top>
      <bottom style="thin">
        <color indexed="64"/>
      </bottom>
      <diagonal/>
    </border>
    <border>
      <left/>
      <right style="thin">
        <color indexed="64"/>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right style="thin">
        <color theme="0" tint="-0.249977111117893"/>
      </right>
      <top style="thin">
        <color indexed="64"/>
      </top>
      <bottom style="thin">
        <color indexed="64"/>
      </bottom>
      <diagonal/>
    </border>
    <border>
      <left style="thin">
        <color theme="0" tint="-0.249977111117893"/>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291">
    <xf numFmtId="0" fontId="0" fillId="0" borderId="0" xfId="0"/>
    <xf numFmtId="0" fontId="2" fillId="0" borderId="0" xfId="0" applyFont="1"/>
    <xf numFmtId="0" fontId="4" fillId="0" borderId="1" xfId="0" applyFont="1" applyBorder="1" applyAlignment="1" applyProtection="1">
      <alignment horizontal="left" vertical="center"/>
      <protection hidden="1"/>
    </xf>
    <xf numFmtId="0" fontId="2" fillId="0" borderId="8" xfId="0" applyFont="1" applyBorder="1" applyProtection="1">
      <protection hidden="1"/>
    </xf>
    <xf numFmtId="0" fontId="4" fillId="0" borderId="8" xfId="0" applyFont="1" applyBorder="1" applyAlignment="1" applyProtection="1">
      <alignment vertical="center"/>
      <protection hidden="1"/>
    </xf>
    <xf numFmtId="0" fontId="4" fillId="0" borderId="8" xfId="0" applyFont="1" applyBorder="1" applyAlignment="1" applyProtection="1">
      <alignment horizontal="center" vertical="center"/>
      <protection hidden="1"/>
    </xf>
    <xf numFmtId="0" fontId="4" fillId="0" borderId="6" xfId="0" applyFont="1" applyBorder="1" applyAlignment="1" applyProtection="1">
      <alignment horizontal="left" vertical="center"/>
      <protection hidden="1"/>
    </xf>
    <xf numFmtId="0" fontId="2" fillId="0" borderId="0" xfId="0" applyFont="1" applyBorder="1" applyProtection="1">
      <protection hidden="1"/>
    </xf>
    <xf numFmtId="0" fontId="4" fillId="0" borderId="0" xfId="0" applyFont="1" applyBorder="1" applyAlignment="1" applyProtection="1">
      <alignment vertical="center"/>
      <protection hidden="1"/>
    </xf>
    <xf numFmtId="0" fontId="4" fillId="0" borderId="0" xfId="0" applyFont="1" applyBorder="1" applyAlignment="1" applyProtection="1">
      <alignment horizontal="center" vertical="center"/>
      <protection hidden="1"/>
    </xf>
    <xf numFmtId="0" fontId="2" fillId="0" borderId="7" xfId="0" applyFont="1" applyBorder="1" applyProtection="1">
      <protection hidden="1"/>
    </xf>
    <xf numFmtId="0" fontId="4" fillId="0" borderId="9" xfId="0" applyFont="1" applyBorder="1" applyAlignment="1" applyProtection="1">
      <alignment horizontal="left" vertical="center"/>
      <protection hidden="1"/>
    </xf>
    <xf numFmtId="0" fontId="2" fillId="0" borderId="11" xfId="0" applyFont="1" applyBorder="1" applyProtection="1">
      <protection hidden="1"/>
    </xf>
    <xf numFmtId="0" fontId="2" fillId="0" borderId="11" xfId="0" applyFont="1" applyBorder="1" applyAlignment="1" applyProtection="1">
      <alignment vertical="center"/>
      <protection hidden="1"/>
    </xf>
    <xf numFmtId="0" fontId="2" fillId="0" borderId="11" xfId="0" applyFont="1" applyBorder="1" applyAlignment="1" applyProtection="1">
      <alignment horizontal="center" vertical="center"/>
      <protection hidden="1"/>
    </xf>
    <xf numFmtId="0" fontId="2" fillId="0" borderId="10" xfId="0" applyFont="1" applyBorder="1" applyProtection="1">
      <protection hidden="1"/>
    </xf>
    <xf numFmtId="0" fontId="1" fillId="0" borderId="0" xfId="0" applyFont="1" applyAlignment="1">
      <alignment horizontal="center" vertical="center" wrapText="1"/>
    </xf>
    <xf numFmtId="0" fontId="0" fillId="0" borderId="0" xfId="0" applyBorder="1"/>
    <xf numFmtId="0" fontId="6" fillId="0" borderId="0" xfId="0" applyFont="1" applyAlignment="1">
      <alignment horizontal="center"/>
    </xf>
    <xf numFmtId="0" fontId="1" fillId="0" borderId="0" xfId="1" applyFont="1" applyFill="1" applyBorder="1" applyAlignment="1" applyProtection="1">
      <alignment horizontal="center" vertical="center" wrapText="1"/>
    </xf>
    <xf numFmtId="0" fontId="2" fillId="2" borderId="12" xfId="0" applyFont="1" applyFill="1" applyBorder="1"/>
    <xf numFmtId="14" fontId="2" fillId="2" borderId="4" xfId="0" applyNumberFormat="1" applyFont="1" applyFill="1" applyBorder="1" applyAlignment="1"/>
    <xf numFmtId="14" fontId="2" fillId="0" borderId="12" xfId="0" applyNumberFormat="1" applyFont="1" applyBorder="1" applyAlignment="1">
      <alignment horizontal="center"/>
    </xf>
    <xf numFmtId="0" fontId="0" fillId="0" borderId="0" xfId="0" applyAlignment="1">
      <alignment horizontal="center"/>
    </xf>
    <xf numFmtId="0" fontId="0" fillId="0" borderId="0" xfId="0" applyFill="1" applyBorder="1"/>
    <xf numFmtId="14" fontId="2" fillId="0" borderId="2" xfId="0" applyNumberFormat="1" applyFont="1" applyBorder="1" applyProtection="1">
      <protection hidden="1"/>
    </xf>
    <xf numFmtId="0" fontId="0" fillId="0" borderId="0" xfId="0" applyBorder="1" applyProtection="1"/>
    <xf numFmtId="0" fontId="0" fillId="0" borderId="0" xfId="0" applyProtection="1"/>
    <xf numFmtId="0" fontId="6" fillId="0" borderId="0" xfId="0" applyFont="1" applyAlignment="1" applyProtection="1">
      <alignment horizontal="center"/>
    </xf>
    <xf numFmtId="0" fontId="1" fillId="0" borderId="0" xfId="0" applyFont="1" applyAlignment="1" applyProtection="1">
      <alignment horizontal="center" vertical="center" wrapText="1"/>
    </xf>
    <xf numFmtId="0" fontId="2" fillId="0" borderId="0" xfId="0" applyFont="1" applyProtection="1"/>
    <xf numFmtId="0" fontId="4" fillId="0" borderId="13" xfId="0" applyFont="1" applyBorder="1" applyAlignment="1" applyProtection="1">
      <alignment horizontal="left" vertical="center"/>
    </xf>
    <xf numFmtId="0" fontId="4" fillId="0" borderId="15" xfId="0" applyFont="1" applyBorder="1" applyAlignment="1" applyProtection="1">
      <alignment horizontal="left" vertical="center"/>
    </xf>
    <xf numFmtId="0" fontId="4" fillId="0" borderId="0" xfId="0" applyNumberFormat="1" applyFont="1" applyBorder="1" applyAlignment="1" applyProtection="1">
      <alignment horizontal="right" vertical="center"/>
    </xf>
    <xf numFmtId="0" fontId="4" fillId="0" borderId="14" xfId="0" applyFont="1" applyBorder="1" applyAlignment="1" applyProtection="1">
      <alignment horizontal="left" vertical="center"/>
    </xf>
    <xf numFmtId="0" fontId="2" fillId="2" borderId="12" xfId="0" applyFont="1" applyFill="1" applyBorder="1" applyProtection="1"/>
    <xf numFmtId="14" fontId="2" fillId="0" borderId="12" xfId="0" applyNumberFormat="1" applyFont="1" applyBorder="1" applyAlignment="1" applyProtection="1">
      <alignment horizontal="center"/>
    </xf>
    <xf numFmtId="0" fontId="9" fillId="4" borderId="12" xfId="0" applyFont="1" applyFill="1" applyBorder="1" applyAlignment="1" applyProtection="1">
      <alignment horizontal="center" vertical="center"/>
    </xf>
    <xf numFmtId="0" fontId="0" fillId="0" borderId="0" xfId="0" applyAlignment="1" applyProtection="1">
      <alignment vertical="center"/>
    </xf>
    <xf numFmtId="0" fontId="15" fillId="4" borderId="12" xfId="0" applyFont="1" applyFill="1" applyBorder="1" applyAlignment="1" applyProtection="1">
      <alignment horizontal="center" vertical="center" wrapText="1"/>
    </xf>
    <xf numFmtId="0" fontId="9" fillId="4" borderId="0" xfId="0" applyFont="1" applyFill="1" applyAlignment="1" applyProtection="1">
      <alignment vertical="top"/>
    </xf>
    <xf numFmtId="0" fontId="9" fillId="4" borderId="12" xfId="0" applyFont="1" applyFill="1" applyBorder="1" applyAlignment="1" applyProtection="1">
      <alignment horizontal="center" vertical="top" wrapText="1"/>
    </xf>
    <xf numFmtId="0" fontId="9" fillId="4" borderId="12" xfId="0" applyFont="1" applyFill="1" applyBorder="1" applyAlignment="1" applyProtection="1">
      <alignment horizontal="center" vertical="top"/>
    </xf>
    <xf numFmtId="0" fontId="15" fillId="4" borderId="12" xfId="0" applyFont="1" applyFill="1" applyBorder="1" applyAlignment="1" applyProtection="1">
      <alignment horizontal="center" vertical="center"/>
    </xf>
    <xf numFmtId="0" fontId="17" fillId="0" borderId="0" xfId="0" applyFont="1" applyFill="1" applyAlignment="1" applyProtection="1">
      <alignment horizontal="center" vertical="center"/>
    </xf>
    <xf numFmtId="0" fontId="17" fillId="8" borderId="0" xfId="0" applyFont="1" applyFill="1" applyAlignment="1" applyProtection="1">
      <alignment horizontal="center" vertical="center"/>
    </xf>
    <xf numFmtId="0" fontId="0" fillId="0" borderId="0" xfId="0" applyAlignment="1" applyProtection="1">
      <alignment horizontal="center" vertical="center" wrapText="1"/>
    </xf>
    <xf numFmtId="0" fontId="0" fillId="0" borderId="0" xfId="0" applyAlignment="1" applyProtection="1">
      <alignment horizontal="center" vertical="center"/>
    </xf>
    <xf numFmtId="1" fontId="0" fillId="3" borderId="12" xfId="0" applyNumberFormat="1" applyFill="1" applyBorder="1" applyAlignment="1" applyProtection="1">
      <alignment horizontal="center" vertical="center"/>
    </xf>
    <xf numFmtId="0" fontId="0" fillId="8" borderId="12" xfId="0" applyFill="1" applyBorder="1" applyAlignment="1" applyProtection="1">
      <alignment horizontal="center" vertical="center"/>
    </xf>
    <xf numFmtId="0" fontId="0" fillId="3" borderId="12" xfId="0" applyFill="1" applyBorder="1" applyAlignment="1" applyProtection="1">
      <alignment horizontal="center" vertical="center"/>
    </xf>
    <xf numFmtId="0" fontId="0" fillId="9" borderId="12" xfId="0" applyFill="1" applyBorder="1" applyAlignment="1" applyProtection="1">
      <alignment horizontal="center" vertical="center"/>
    </xf>
    <xf numFmtId="0" fontId="0" fillId="8" borderId="0" xfId="0" applyFill="1" applyAlignment="1" applyProtection="1">
      <alignment horizontal="center" vertical="center"/>
    </xf>
    <xf numFmtId="0" fontId="0" fillId="3" borderId="0" xfId="0" applyFill="1" applyAlignment="1" applyProtection="1">
      <alignment horizontal="center" vertical="center"/>
    </xf>
    <xf numFmtId="0" fontId="17" fillId="0" borderId="12" xfId="0" applyFont="1" applyBorder="1" applyAlignment="1" applyProtection="1">
      <alignment horizontal="center" vertical="center" wrapText="1"/>
      <protection locked="0"/>
    </xf>
    <xf numFmtId="0" fontId="17" fillId="0" borderId="12" xfId="0" applyFont="1" applyBorder="1" applyAlignment="1" applyProtection="1">
      <alignment horizontal="left" vertical="top" wrapText="1"/>
      <protection locked="0"/>
    </xf>
    <xf numFmtId="0" fontId="0" fillId="5" borderId="12" xfId="0" applyFill="1" applyBorder="1" applyAlignment="1" applyProtection="1">
      <alignment horizontal="center" vertical="center"/>
      <protection locked="0"/>
    </xf>
    <xf numFmtId="0" fontId="0" fillId="7" borderId="12" xfId="0" applyFill="1" applyBorder="1" applyAlignment="1" applyProtection="1">
      <alignment horizontal="center" vertical="center"/>
      <protection locked="0"/>
    </xf>
    <xf numFmtId="0" fontId="0" fillId="9" borderId="12" xfId="0" applyFont="1" applyFill="1" applyBorder="1" applyAlignment="1" applyProtection="1">
      <alignment horizontal="center" vertical="center"/>
      <protection locked="0"/>
    </xf>
    <xf numFmtId="0" fontId="0" fillId="13" borderId="12" xfId="0" applyFill="1" applyBorder="1" applyAlignment="1" applyProtection="1">
      <alignment horizontal="center" vertical="center"/>
      <protection locked="0"/>
    </xf>
    <xf numFmtId="0" fontId="17" fillId="2" borderId="12" xfId="0" applyFont="1" applyFill="1" applyBorder="1" applyAlignment="1" applyProtection="1">
      <alignment horizontal="center" vertical="center" wrapText="1"/>
      <protection hidden="1"/>
    </xf>
    <xf numFmtId="0" fontId="21" fillId="5" borderId="12" xfId="0" applyFont="1" applyFill="1" applyBorder="1" applyAlignment="1" applyProtection="1">
      <alignment horizontal="center" vertical="top" textRotation="45"/>
    </xf>
    <xf numFmtId="0" fontId="21" fillId="5" borderId="12" xfId="0" applyFont="1" applyFill="1" applyBorder="1" applyAlignment="1" applyProtection="1">
      <alignment horizontal="center" vertical="center" textRotation="45"/>
    </xf>
    <xf numFmtId="0" fontId="21" fillId="7" borderId="12" xfId="0" applyFont="1" applyFill="1" applyBorder="1" applyAlignment="1" applyProtection="1">
      <alignment horizontal="center" vertical="center" textRotation="45" wrapText="1"/>
    </xf>
    <xf numFmtId="0" fontId="21" fillId="9" borderId="12" xfId="0" applyFont="1" applyFill="1" applyBorder="1" applyAlignment="1" applyProtection="1">
      <alignment horizontal="center" vertical="center" textRotation="45"/>
    </xf>
    <xf numFmtId="0" fontId="22" fillId="8" borderId="12" xfId="0" applyFont="1" applyFill="1" applyBorder="1" applyAlignment="1" applyProtection="1">
      <alignment horizontal="center" vertical="center" textRotation="45"/>
    </xf>
    <xf numFmtId="0" fontId="21" fillId="6" borderId="12" xfId="0" applyFont="1" applyFill="1" applyBorder="1" applyAlignment="1" applyProtection="1">
      <alignment horizontal="center" vertical="center" textRotation="45" wrapText="1"/>
    </xf>
    <xf numFmtId="0" fontId="21" fillId="13" borderId="12" xfId="0" applyFont="1" applyFill="1" applyBorder="1" applyAlignment="1" applyProtection="1">
      <alignment horizontal="center" vertical="center" textRotation="45" wrapText="1"/>
    </xf>
    <xf numFmtId="0" fontId="20" fillId="6" borderId="12" xfId="0" applyFont="1" applyFill="1" applyBorder="1" applyAlignment="1" applyProtection="1">
      <alignment horizontal="center" vertical="center" textRotation="45" wrapText="1"/>
    </xf>
    <xf numFmtId="0" fontId="21" fillId="8" borderId="12" xfId="0" applyFont="1" applyFill="1" applyBorder="1" applyAlignment="1" applyProtection="1">
      <alignment horizontal="center" vertical="center" textRotation="45" wrapText="1"/>
    </xf>
    <xf numFmtId="0" fontId="21" fillId="6" borderId="12" xfId="0" applyFont="1" applyFill="1" applyBorder="1" applyAlignment="1" applyProtection="1">
      <alignment horizontal="center" vertical="center" textRotation="45"/>
    </xf>
    <xf numFmtId="0" fontId="15" fillId="6" borderId="14"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indent="1"/>
    </xf>
    <xf numFmtId="0" fontId="0" fillId="0" borderId="0" xfId="0" applyFill="1" applyBorder="1" applyProtection="1"/>
    <xf numFmtId="0" fontId="9" fillId="0" borderId="0" xfId="0" applyFont="1" applyFill="1" applyBorder="1" applyAlignment="1" applyProtection="1">
      <alignment vertical="center"/>
    </xf>
    <xf numFmtId="0" fontId="9" fillId="0" borderId="0" xfId="0" applyFont="1" applyFill="1" applyBorder="1" applyAlignment="1" applyProtection="1">
      <alignment vertical="center" wrapText="1"/>
    </xf>
    <xf numFmtId="0" fontId="2" fillId="0" borderId="1" xfId="0" applyFont="1" applyBorder="1"/>
    <xf numFmtId="0" fontId="2" fillId="0" borderId="8" xfId="0" applyFont="1" applyBorder="1"/>
    <xf numFmtId="0" fontId="2" fillId="0" borderId="2" xfId="0" applyFont="1" applyBorder="1"/>
    <xf numFmtId="0" fontId="2" fillId="0" borderId="6" xfId="0" applyFont="1" applyBorder="1"/>
    <xf numFmtId="0" fontId="2" fillId="0" borderId="0" xfId="0" applyFont="1" applyBorder="1"/>
    <xf numFmtId="0" fontId="2" fillId="0" borderId="7" xfId="0" applyFont="1" applyBorder="1"/>
    <xf numFmtId="14" fontId="2" fillId="0" borderId="2" xfId="0" applyNumberFormat="1" applyFont="1" applyBorder="1" applyAlignment="1" applyProtection="1">
      <alignment horizontal="center"/>
      <protection hidden="1"/>
    </xf>
    <xf numFmtId="0" fontId="42" fillId="2" borderId="12" xfId="0" applyFont="1" applyFill="1" applyBorder="1" applyAlignment="1">
      <alignment horizontal="center" vertical="center"/>
    </xf>
    <xf numFmtId="0" fontId="45" fillId="6" borderId="12" xfId="0" quotePrefix="1" applyFont="1" applyFill="1" applyBorder="1" applyAlignment="1">
      <alignment horizontal="center" vertical="center"/>
    </xf>
    <xf numFmtId="0" fontId="42" fillId="16" borderId="12" xfId="0" quotePrefix="1" applyFont="1" applyFill="1" applyBorder="1" applyAlignment="1">
      <alignment horizontal="center" vertical="center"/>
    </xf>
    <xf numFmtId="0" fontId="0" fillId="0" borderId="0" xfId="0" applyAlignment="1">
      <alignment vertical="center"/>
    </xf>
    <xf numFmtId="0" fontId="43" fillId="0" borderId="16" xfId="0" applyFont="1" applyBorder="1" applyAlignment="1">
      <alignment horizontal="left" vertical="center"/>
    </xf>
    <xf numFmtId="0" fontId="44" fillId="2" borderId="12" xfId="0" applyFont="1" applyFill="1" applyBorder="1" applyAlignment="1">
      <alignment horizontal="center" vertical="center" wrapText="1"/>
    </xf>
    <xf numFmtId="0" fontId="43" fillId="0" borderId="17" xfId="0" applyFont="1" applyBorder="1" applyAlignment="1">
      <alignment vertical="center" wrapText="1"/>
    </xf>
    <xf numFmtId="0" fontId="43" fillId="0" borderId="18" xfId="0" quotePrefix="1" applyFont="1" applyBorder="1" applyAlignment="1">
      <alignment horizontal="center" vertical="center"/>
    </xf>
    <xf numFmtId="0" fontId="43" fillId="0" borderId="20" xfId="0" applyFont="1" applyBorder="1" applyAlignment="1">
      <alignment vertical="center" wrapText="1"/>
    </xf>
    <xf numFmtId="0" fontId="43" fillId="0" borderId="22" xfId="0" applyFont="1" applyBorder="1" applyAlignment="1">
      <alignment vertical="center" wrapText="1"/>
    </xf>
    <xf numFmtId="0" fontId="43" fillId="0" borderId="23" xfId="0" applyFont="1" applyBorder="1" applyAlignment="1">
      <alignment horizontal="left" vertical="center"/>
    </xf>
    <xf numFmtId="0" fontId="43" fillId="0" borderId="18" xfId="0" applyFont="1" applyBorder="1" applyAlignment="1">
      <alignment horizontal="left" vertical="center"/>
    </xf>
    <xf numFmtId="0" fontId="2" fillId="0" borderId="7" xfId="0" applyFont="1" applyBorder="1" applyAlignment="1" applyProtection="1">
      <alignment horizontal="center"/>
      <protection hidden="1"/>
    </xf>
    <xf numFmtId="0" fontId="23" fillId="0" borderId="0" xfId="0" applyFont="1" applyFill="1" applyBorder="1" applyAlignment="1" applyProtection="1">
      <alignment horizontal="center" vertical="center" wrapText="1"/>
    </xf>
    <xf numFmtId="0" fontId="51" fillId="2" borderId="12" xfId="0" applyFont="1" applyFill="1" applyBorder="1" applyAlignment="1" applyProtection="1">
      <alignment horizontal="center" vertical="center"/>
    </xf>
    <xf numFmtId="0" fontId="50" fillId="2" borderId="12" xfId="0" applyFont="1" applyFill="1" applyBorder="1" applyAlignment="1" applyProtection="1">
      <alignment horizontal="center" vertical="center"/>
      <protection hidden="1"/>
    </xf>
    <xf numFmtId="1" fontId="50" fillId="2" borderId="12" xfId="0" applyNumberFormat="1" applyFont="1" applyFill="1" applyBorder="1" applyAlignment="1" applyProtection="1">
      <alignment horizontal="center" vertical="center"/>
      <protection hidden="1"/>
    </xf>
    <xf numFmtId="0" fontId="51" fillId="2" borderId="12" xfId="0" applyFont="1" applyFill="1" applyBorder="1" applyAlignment="1" applyProtection="1">
      <alignment horizontal="center" vertical="center"/>
      <protection hidden="1"/>
    </xf>
    <xf numFmtId="0" fontId="16" fillId="0" borderId="12" xfId="0" applyFont="1" applyFill="1" applyBorder="1" applyAlignment="1" applyProtection="1">
      <alignment horizontal="center" vertical="center" wrapText="1"/>
      <protection locked="0"/>
    </xf>
    <xf numFmtId="0" fontId="17" fillId="0" borderId="12" xfId="0" applyFont="1" applyFill="1" applyBorder="1" applyAlignment="1" applyProtection="1">
      <alignment horizontal="center" vertical="center" wrapText="1"/>
      <protection locked="0"/>
    </xf>
    <xf numFmtId="0" fontId="46" fillId="0" borderId="17" xfId="0" quotePrefix="1" applyFont="1" applyFill="1" applyBorder="1" applyAlignment="1">
      <alignment horizontal="center" vertical="center" wrapText="1"/>
    </xf>
    <xf numFmtId="0" fontId="47" fillId="0" borderId="32" xfId="0" quotePrefix="1" applyFont="1" applyBorder="1" applyAlignment="1">
      <alignment horizontal="center" vertical="center" wrapText="1"/>
    </xf>
    <xf numFmtId="0" fontId="2" fillId="0" borderId="33" xfId="0" applyFont="1" applyBorder="1" applyAlignment="1">
      <alignment wrapText="1"/>
    </xf>
    <xf numFmtId="14" fontId="4" fillId="0" borderId="2" xfId="0" applyNumberFormat="1" applyFont="1" applyBorder="1" applyProtection="1">
      <protection hidden="1"/>
    </xf>
    <xf numFmtId="0" fontId="2" fillId="0" borderId="6" xfId="0" applyFont="1" applyBorder="1" applyAlignment="1">
      <alignment horizontal="left" vertical="top" wrapText="1"/>
    </xf>
    <xf numFmtId="0" fontId="2" fillId="0" borderId="0" xfId="0" applyFont="1" applyBorder="1" applyAlignment="1">
      <alignment horizontal="left" vertical="top" wrapText="1"/>
    </xf>
    <xf numFmtId="0" fontId="2" fillId="0" borderId="7" xfId="0" applyFont="1" applyBorder="1" applyAlignment="1">
      <alignment horizontal="left" vertical="top" wrapText="1"/>
    </xf>
    <xf numFmtId="0" fontId="46" fillId="0" borderId="1" xfId="0" quotePrefix="1" applyFont="1" applyFill="1" applyBorder="1" applyAlignment="1">
      <alignment horizontal="center" vertical="center" wrapText="1"/>
    </xf>
    <xf numFmtId="0" fontId="47" fillId="0" borderId="8" xfId="0" quotePrefix="1" applyFont="1" applyBorder="1" applyAlignment="1">
      <alignment horizontal="center" vertical="center" wrapText="1"/>
    </xf>
    <xf numFmtId="0" fontId="2" fillId="0" borderId="13" xfId="0" applyFont="1" applyBorder="1" applyAlignment="1">
      <alignment wrapText="1"/>
    </xf>
    <xf numFmtId="14" fontId="4" fillId="0" borderId="8" xfId="0" applyNumberFormat="1" applyFont="1" applyBorder="1" applyAlignment="1" applyProtection="1">
      <alignment horizontal="center" vertical="center"/>
    </xf>
    <xf numFmtId="0" fontId="54" fillId="0" borderId="0" xfId="0" applyFont="1"/>
    <xf numFmtId="0" fontId="43" fillId="0" borderId="16" xfId="0" quotePrefix="1" applyFont="1" applyBorder="1" applyAlignment="1">
      <alignment horizontal="left" vertical="top"/>
    </xf>
    <xf numFmtId="0" fontId="43" fillId="0" borderId="23" xfId="0" quotePrefix="1" applyFont="1" applyBorder="1" applyAlignment="1">
      <alignment horizontal="left" vertical="top"/>
    </xf>
    <xf numFmtId="0" fontId="43" fillId="0" borderId="18" xfId="0" quotePrefix="1" applyFont="1" applyBorder="1" applyAlignment="1">
      <alignment horizontal="left" vertical="top"/>
    </xf>
    <xf numFmtId="0" fontId="44" fillId="2" borderId="12" xfId="0" applyFont="1" applyFill="1" applyBorder="1" applyAlignment="1">
      <alignment horizontal="left" vertical="top" wrapText="1"/>
    </xf>
    <xf numFmtId="0" fontId="47" fillId="0" borderId="32" xfId="0" quotePrefix="1" applyFont="1" applyBorder="1" applyAlignment="1">
      <alignment horizontal="center" vertical="top" wrapText="1"/>
    </xf>
    <xf numFmtId="0" fontId="0" fillId="0" borderId="35" xfId="0" applyFill="1" applyBorder="1" applyAlignment="1">
      <alignment horizontal="left" vertical="top" wrapText="1"/>
    </xf>
    <xf numFmtId="0" fontId="0" fillId="0" borderId="37" xfId="0" applyFill="1" applyBorder="1" applyAlignment="1">
      <alignment horizontal="left" vertical="top" wrapText="1"/>
    </xf>
    <xf numFmtId="0" fontId="0" fillId="0" borderId="35" xfId="0" applyBorder="1" applyAlignment="1">
      <alignment horizontal="left"/>
    </xf>
    <xf numFmtId="0" fontId="0" fillId="0" borderId="37" xfId="0" applyBorder="1" applyAlignment="1">
      <alignment horizontal="left"/>
    </xf>
    <xf numFmtId="0" fontId="15" fillId="2" borderId="12" xfId="0" applyFont="1" applyFill="1" applyBorder="1" applyAlignment="1" applyProtection="1">
      <alignment horizontal="center" vertical="center" wrapText="1"/>
      <protection hidden="1"/>
    </xf>
    <xf numFmtId="0" fontId="52" fillId="0" borderId="6" xfId="0" applyFont="1" applyBorder="1" applyAlignment="1">
      <alignment vertical="top" wrapText="1"/>
    </xf>
    <xf numFmtId="0" fontId="52" fillId="0" borderId="0" xfId="0" applyFont="1" applyBorder="1" applyAlignment="1">
      <alignment vertical="top" wrapText="1"/>
    </xf>
    <xf numFmtId="0" fontId="52" fillId="0" borderId="7" xfId="0" applyFont="1" applyBorder="1" applyAlignment="1">
      <alignment vertical="top" wrapText="1"/>
    </xf>
    <xf numFmtId="0" fontId="52" fillId="0" borderId="9" xfId="0" applyFont="1" applyBorder="1" applyAlignment="1">
      <alignment vertical="top" wrapText="1"/>
    </xf>
    <xf numFmtId="0" fontId="52" fillId="0" borderId="11" xfId="0" applyFont="1" applyBorder="1" applyAlignment="1">
      <alignment vertical="top" wrapText="1"/>
    </xf>
    <xf numFmtId="0" fontId="52" fillId="0" borderId="10" xfId="0" applyFont="1" applyBorder="1" applyAlignment="1">
      <alignment vertical="top" wrapText="1"/>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5" xfId="0" applyFont="1" applyFill="1" applyBorder="1" applyAlignment="1">
      <alignment horizontal="center"/>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9" xfId="0" applyFont="1" applyBorder="1" applyAlignment="1" applyProtection="1">
      <alignment horizontal="center" vertical="center" wrapText="1"/>
      <protection hidden="1"/>
    </xf>
    <xf numFmtId="0" fontId="2" fillId="0" borderId="10"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protection hidden="1"/>
    </xf>
    <xf numFmtId="0" fontId="3" fillId="0" borderId="4" xfId="0" applyFont="1" applyBorder="1" applyAlignment="1" applyProtection="1">
      <alignment horizontal="center" vertical="center"/>
      <protection hidden="1"/>
    </xf>
    <xf numFmtId="0" fontId="3" fillId="0" borderId="5" xfId="0" applyFont="1" applyBorder="1" applyAlignment="1" applyProtection="1">
      <alignment horizontal="center" vertical="center"/>
      <protection hidden="1"/>
    </xf>
    <xf numFmtId="0" fontId="30" fillId="2" borderId="3" xfId="0" applyFont="1" applyFill="1" applyBorder="1" applyAlignment="1">
      <alignment horizontal="right"/>
    </xf>
    <xf numFmtId="0" fontId="30" fillId="2" borderId="5" xfId="0" applyFont="1" applyFill="1" applyBorder="1" applyAlignment="1">
      <alignment horizontal="right"/>
    </xf>
    <xf numFmtId="0" fontId="53" fillId="0" borderId="0" xfId="0" applyFont="1" applyAlignment="1">
      <alignment vertical="top" wrapText="1"/>
    </xf>
    <xf numFmtId="0" fontId="53" fillId="0" borderId="7" xfId="0" applyFont="1" applyBorder="1" applyAlignment="1">
      <alignment vertical="top" wrapText="1"/>
    </xf>
    <xf numFmtId="0" fontId="2" fillId="0" borderId="20" xfId="0" applyFont="1" applyBorder="1" applyAlignment="1">
      <alignment horizontal="left" vertical="top" wrapText="1"/>
    </xf>
    <xf numFmtId="0" fontId="2" fillId="0" borderId="16" xfId="0" applyFont="1" applyBorder="1" applyAlignment="1">
      <alignment horizontal="left" vertical="top" wrapText="1"/>
    </xf>
    <xf numFmtId="0" fontId="2" fillId="0" borderId="25" xfId="0" applyFont="1" applyBorder="1" applyAlignment="1">
      <alignment horizontal="left" vertical="top" wrapText="1"/>
    </xf>
    <xf numFmtId="0" fontId="42" fillId="15" borderId="12" xfId="0" applyFont="1" applyFill="1" applyBorder="1" applyAlignment="1">
      <alignment horizontal="center" vertical="center"/>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42" fillId="14" borderId="3" xfId="0" applyFont="1" applyFill="1" applyBorder="1" applyAlignment="1">
      <alignment horizontal="center" vertical="center"/>
    </xf>
    <xf numFmtId="0" fontId="42" fillId="14" borderId="4" xfId="0" applyFont="1" applyFill="1" applyBorder="1" applyAlignment="1">
      <alignment horizontal="center" vertical="center"/>
    </xf>
    <xf numFmtId="0" fontId="42" fillId="14" borderId="5" xfId="0" applyFont="1" applyFill="1" applyBorder="1" applyAlignment="1">
      <alignment horizontal="center" vertical="center"/>
    </xf>
    <xf numFmtId="0" fontId="42" fillId="10" borderId="12" xfId="0" applyFont="1" applyFill="1" applyBorder="1" applyAlignment="1">
      <alignment horizontal="center" vertical="center"/>
    </xf>
    <xf numFmtId="0" fontId="42" fillId="12" borderId="13" xfId="0" applyFont="1" applyFill="1" applyBorder="1" applyAlignment="1">
      <alignment horizontal="center" vertical="center"/>
    </xf>
    <xf numFmtId="0" fontId="42" fillId="11" borderId="13" xfId="0" applyFont="1" applyFill="1" applyBorder="1" applyAlignment="1">
      <alignment horizontal="center" vertical="center"/>
    </xf>
    <xf numFmtId="0" fontId="8" fillId="2" borderId="12" xfId="0" applyFont="1" applyFill="1" applyBorder="1" applyAlignment="1">
      <alignment horizontal="center"/>
    </xf>
    <xf numFmtId="14" fontId="2" fillId="0" borderId="8" xfId="0" applyNumberFormat="1" applyFont="1" applyBorder="1" applyAlignment="1" applyProtection="1">
      <alignment horizontal="center"/>
      <protection hidden="1"/>
    </xf>
    <xf numFmtId="14" fontId="2" fillId="0" borderId="2" xfId="0" applyNumberFormat="1" applyFont="1" applyBorder="1" applyAlignment="1" applyProtection="1">
      <alignment horizontal="center"/>
      <protection hidden="1"/>
    </xf>
    <xf numFmtId="0" fontId="4" fillId="0" borderId="6" xfId="0" applyFont="1" applyBorder="1" applyAlignment="1" applyProtection="1">
      <alignment horizontal="right" vertical="center"/>
    </xf>
    <xf numFmtId="0" fontId="4" fillId="0" borderId="0" xfId="0" applyFont="1" applyBorder="1" applyAlignment="1" applyProtection="1">
      <alignment horizontal="right" vertical="center"/>
    </xf>
    <xf numFmtId="0" fontId="17" fillId="0" borderId="3" xfId="0" applyFont="1" applyBorder="1" applyAlignment="1" applyProtection="1">
      <alignment horizontal="center" vertical="top" wrapText="1"/>
      <protection locked="0"/>
    </xf>
    <xf numFmtId="0" fontId="17" fillId="0" borderId="4" xfId="0" applyFont="1" applyBorder="1" applyAlignment="1" applyProtection="1">
      <alignment horizontal="center" vertical="top" wrapText="1"/>
      <protection locked="0"/>
    </xf>
    <xf numFmtId="0" fontId="17" fillId="0" borderId="5" xfId="0" applyFont="1" applyBorder="1" applyAlignment="1" applyProtection="1">
      <alignment horizontal="center" vertical="top" wrapText="1"/>
      <protection locked="0"/>
    </xf>
    <xf numFmtId="0" fontId="30" fillId="2" borderId="12" xfId="0" applyFont="1" applyFill="1" applyBorder="1" applyAlignment="1" applyProtection="1">
      <alignment horizontal="right" vertical="center"/>
    </xf>
    <xf numFmtId="0" fontId="2" fillId="0" borderId="1" xfId="0" applyFont="1" applyBorder="1" applyAlignment="1" applyProtection="1">
      <alignment horizontal="left" wrapText="1"/>
    </xf>
    <xf numFmtId="0" fontId="2" fillId="0" borderId="8" xfId="0" applyFont="1" applyBorder="1" applyAlignment="1" applyProtection="1">
      <alignment horizontal="left" wrapText="1"/>
    </xf>
    <xf numFmtId="0" fontId="2" fillId="0" borderId="2" xfId="0" applyFont="1" applyBorder="1" applyAlignment="1" applyProtection="1">
      <alignment horizontal="left" wrapText="1"/>
    </xf>
    <xf numFmtId="0" fontId="2" fillId="0" borderId="6" xfId="0" applyFont="1" applyBorder="1" applyAlignment="1" applyProtection="1">
      <alignment horizontal="left"/>
    </xf>
    <xf numFmtId="0" fontId="2" fillId="0" borderId="0" xfId="0" applyFont="1" applyBorder="1" applyAlignment="1" applyProtection="1">
      <alignment horizontal="left"/>
    </xf>
    <xf numFmtId="0" fontId="2" fillId="0" borderId="7" xfId="0" applyFont="1" applyBorder="1" applyAlignment="1" applyProtection="1">
      <alignment horizontal="left"/>
    </xf>
    <xf numFmtId="0" fontId="2" fillId="0" borderId="9" xfId="0" applyFont="1" applyBorder="1" applyAlignment="1" applyProtection="1">
      <alignment horizontal="center"/>
    </xf>
    <xf numFmtId="0" fontId="2" fillId="0" borderId="11" xfId="0" applyFont="1" applyBorder="1" applyAlignment="1" applyProtection="1">
      <alignment horizontal="center"/>
    </xf>
    <xf numFmtId="0" fontId="2" fillId="0" borderId="10" xfId="0" applyFont="1" applyBorder="1" applyAlignment="1" applyProtection="1">
      <alignment horizontal="center"/>
    </xf>
    <xf numFmtId="0" fontId="2" fillId="0" borderId="9" xfId="0" applyFont="1" applyBorder="1" applyAlignment="1" applyProtection="1">
      <alignment horizontal="left"/>
    </xf>
    <xf numFmtId="0" fontId="2" fillId="0" borderId="11" xfId="0" applyFont="1" applyBorder="1" applyAlignment="1" applyProtection="1">
      <alignment horizontal="left"/>
    </xf>
    <xf numFmtId="0" fontId="2" fillId="0" borderId="10" xfId="0" applyFont="1" applyBorder="1" applyAlignment="1" applyProtection="1">
      <alignment horizontal="left"/>
    </xf>
    <xf numFmtId="0" fontId="7" fillId="2" borderId="12" xfId="0" applyFont="1" applyFill="1" applyBorder="1" applyAlignment="1" applyProtection="1">
      <alignment horizontal="center"/>
    </xf>
    <xf numFmtId="0" fontId="10" fillId="0" borderId="0" xfId="0" applyNumberFormat="1" applyFont="1" applyBorder="1" applyAlignment="1" applyProtection="1">
      <alignment horizontal="center"/>
    </xf>
    <xf numFmtId="0" fontId="10" fillId="0" borderId="7" xfId="0" applyNumberFormat="1" applyFont="1" applyBorder="1" applyAlignment="1" applyProtection="1">
      <alignment horizontal="center"/>
    </xf>
    <xf numFmtId="0" fontId="9" fillId="4" borderId="12" xfId="0" applyFont="1" applyFill="1" applyBorder="1" applyAlignment="1" applyProtection="1">
      <alignment horizontal="center" vertical="center"/>
    </xf>
    <xf numFmtId="0" fontId="9" fillId="4" borderId="12" xfId="0" applyFont="1" applyFill="1" applyBorder="1" applyAlignment="1" applyProtection="1">
      <alignment horizontal="center" vertical="center" wrapText="1"/>
    </xf>
    <xf numFmtId="0" fontId="15" fillId="4" borderId="13" xfId="0" applyFont="1" applyFill="1" applyBorder="1" applyAlignment="1" applyProtection="1">
      <alignment horizontal="center" vertical="center" textRotation="180" wrapText="1"/>
    </xf>
    <xf numFmtId="0" fontId="15" fillId="4" borderId="14" xfId="0" applyFont="1" applyFill="1" applyBorder="1" applyAlignment="1" applyProtection="1">
      <alignment horizontal="center" vertical="center" textRotation="180" wrapText="1"/>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2" xfId="0" applyFont="1" applyBorder="1" applyAlignment="1" applyProtection="1">
      <alignment horizontal="center" vertical="center"/>
    </xf>
    <xf numFmtId="14" fontId="10" fillId="0" borderId="8" xfId="0" applyNumberFormat="1" applyFont="1" applyBorder="1" applyAlignment="1" applyProtection="1">
      <alignment horizontal="center"/>
    </xf>
    <xf numFmtId="0" fontId="10" fillId="0" borderId="2" xfId="0" applyFont="1" applyBorder="1" applyAlignment="1" applyProtection="1">
      <alignment horizontal="center"/>
    </xf>
    <xf numFmtId="0" fontId="4" fillId="0" borderId="1" xfId="0" applyFont="1" applyBorder="1" applyAlignment="1" applyProtection="1">
      <alignment horizontal="right" vertical="center"/>
    </xf>
    <xf numFmtId="0" fontId="4" fillId="0" borderId="8" xfId="0" applyFont="1" applyBorder="1" applyAlignment="1" applyProtection="1">
      <alignment horizontal="right" vertical="center"/>
    </xf>
    <xf numFmtId="0" fontId="0" fillId="0" borderId="25" xfId="0" applyBorder="1" applyAlignment="1">
      <alignment horizontal="left" vertical="top" wrapText="1"/>
    </xf>
    <xf numFmtId="0" fontId="0" fillId="0" borderId="27" xfId="0" applyBorder="1" applyAlignment="1">
      <alignment horizontal="left" vertical="top" wrapText="1"/>
    </xf>
    <xf numFmtId="0" fontId="0" fillId="0" borderId="31" xfId="0" applyBorder="1" applyAlignment="1">
      <alignment horizontal="left" vertical="top" wrapText="1"/>
    </xf>
    <xf numFmtId="0" fontId="43" fillId="0" borderId="20" xfId="0" applyFont="1" applyBorder="1" applyAlignment="1">
      <alignment horizontal="center" vertical="center" wrapText="1"/>
    </xf>
    <xf numFmtId="0" fontId="43" fillId="0" borderId="16" xfId="0" applyFont="1" applyBorder="1" applyAlignment="1">
      <alignment horizontal="center" vertical="center" wrapText="1"/>
    </xf>
    <xf numFmtId="0" fontId="0" fillId="0" borderId="16" xfId="0" applyBorder="1" applyAlignment="1">
      <alignment horizontal="left" vertical="top" wrapText="1"/>
    </xf>
    <xf numFmtId="0" fontId="48" fillId="0" borderId="16" xfId="0" applyFont="1" applyBorder="1" applyAlignment="1">
      <alignment horizontal="left" vertical="top" wrapText="1"/>
    </xf>
    <xf numFmtId="0" fontId="48" fillId="0" borderId="21" xfId="0" applyFont="1" applyBorder="1" applyAlignment="1">
      <alignment horizontal="left" vertical="top" wrapText="1"/>
    </xf>
    <xf numFmtId="0" fontId="48" fillId="0" borderId="25" xfId="0" applyFont="1" applyBorder="1" applyAlignment="1">
      <alignment horizontal="left" vertical="top" wrapText="1"/>
    </xf>
    <xf numFmtId="0" fontId="48" fillId="0" borderId="28" xfId="0" applyFont="1" applyBorder="1" applyAlignment="1">
      <alignment horizontal="left" vertical="top" wrapText="1"/>
    </xf>
    <xf numFmtId="0" fontId="0" fillId="0" borderId="23" xfId="0" applyBorder="1" applyAlignment="1">
      <alignment horizontal="left" vertical="top"/>
    </xf>
    <xf numFmtId="0" fontId="48" fillId="0" borderId="16" xfId="0" applyFont="1" applyBorder="1" applyAlignment="1">
      <alignment horizontal="left" vertical="top"/>
    </xf>
    <xf numFmtId="0" fontId="48" fillId="0" borderId="21" xfId="0" applyFont="1" applyBorder="1" applyAlignment="1">
      <alignment horizontal="left" vertical="top"/>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6" xfId="0" applyBorder="1" applyAlignment="1">
      <alignment horizontal="left" vertical="top"/>
    </xf>
    <xf numFmtId="0" fontId="48" fillId="0" borderId="23" xfId="0" applyFont="1" applyBorder="1" applyAlignment="1">
      <alignment horizontal="left" vertical="top"/>
    </xf>
    <xf numFmtId="0" fontId="48" fillId="0" borderId="24" xfId="0" applyFont="1" applyBorder="1" applyAlignment="1">
      <alignment horizontal="left" vertical="top"/>
    </xf>
    <xf numFmtId="0" fontId="9" fillId="2" borderId="12" xfId="0" applyFont="1" applyFill="1" applyBorder="1" applyAlignment="1">
      <alignment horizontal="center" vertical="center"/>
    </xf>
    <xf numFmtId="0" fontId="48" fillId="0" borderId="18" xfId="0" applyFont="1" applyBorder="1" applyAlignment="1">
      <alignment horizontal="left" vertical="top"/>
    </xf>
    <xf numFmtId="0" fontId="48" fillId="0" borderId="19" xfId="0" applyFont="1" applyBorder="1" applyAlignment="1">
      <alignment horizontal="left" vertical="top"/>
    </xf>
    <xf numFmtId="0" fontId="0" fillId="0" borderId="18" xfId="0" applyBorder="1" applyAlignment="1">
      <alignment horizontal="left" vertical="top" wrapText="1"/>
    </xf>
    <xf numFmtId="0" fontId="44" fillId="2" borderId="12" xfId="0" applyFont="1" applyFill="1" applyBorder="1" applyAlignment="1">
      <alignment horizontal="center" vertical="center" wrapText="1"/>
    </xf>
    <xf numFmtId="0" fontId="44" fillId="2" borderId="12" xfId="0" applyFont="1" applyFill="1" applyBorder="1" applyAlignment="1">
      <alignment horizontal="left" vertical="top" wrapText="1"/>
    </xf>
    <xf numFmtId="0" fontId="0" fillId="0" borderId="3" xfId="0" applyBorder="1" applyAlignment="1" applyProtection="1">
      <alignment horizontal="left" vertical="top" wrapText="1"/>
      <protection hidden="1"/>
    </xf>
    <xf numFmtId="0" fontId="0" fillId="0" borderId="4"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23" xfId="0" applyBorder="1" applyAlignment="1">
      <alignment horizontal="left" vertical="top" wrapText="1"/>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43" fillId="0" borderId="22" xfId="0" applyFont="1" applyBorder="1" applyAlignment="1">
      <alignment horizontal="center" vertical="center" wrapText="1"/>
    </xf>
    <xf numFmtId="0" fontId="43" fillId="0" borderId="23" xfId="0" applyFont="1" applyBorder="1" applyAlignment="1">
      <alignment horizontal="center" vertical="center" wrapText="1"/>
    </xf>
    <xf numFmtId="0" fontId="48" fillId="0" borderId="32" xfId="0" applyFont="1" applyBorder="1" applyAlignment="1">
      <alignment horizontal="left" vertical="top" wrapText="1"/>
    </xf>
    <xf numFmtId="0" fontId="48" fillId="0" borderId="30" xfId="0" applyFont="1" applyBorder="1" applyAlignment="1">
      <alignment horizontal="left" vertical="top" wrapText="1"/>
    </xf>
    <xf numFmtId="0" fontId="43" fillId="0" borderId="17" xfId="0" applyFont="1" applyBorder="1" applyAlignment="1">
      <alignment horizontal="center" vertical="center" wrapText="1"/>
    </xf>
    <xf numFmtId="0" fontId="43" fillId="0" borderId="18" xfId="0" applyFont="1" applyBorder="1" applyAlignment="1">
      <alignment horizontal="center" vertical="center" wrapText="1"/>
    </xf>
    <xf numFmtId="0" fontId="0" fillId="0" borderId="32" xfId="0" applyBorder="1" applyAlignment="1">
      <alignment horizontal="left" vertical="top"/>
    </xf>
    <xf numFmtId="0" fontId="0" fillId="0" borderId="29" xfId="0" applyBorder="1" applyAlignment="1">
      <alignment horizontal="left" vertical="top"/>
    </xf>
    <xf numFmtId="0" fontId="0" fillId="0" borderId="34" xfId="0" applyBorder="1" applyAlignment="1">
      <alignment horizontal="left" vertical="top"/>
    </xf>
    <xf numFmtId="0" fontId="0" fillId="0" borderId="18" xfId="0" applyBorder="1" applyAlignment="1">
      <alignment horizontal="center"/>
    </xf>
    <xf numFmtId="0" fontId="2" fillId="0" borderId="3" xfId="0" applyFont="1" applyFill="1" applyBorder="1" applyAlignment="1">
      <alignment horizontal="center"/>
    </xf>
    <xf numFmtId="0" fontId="2" fillId="0" borderId="4" xfId="0" applyFont="1" applyFill="1" applyBorder="1" applyAlignment="1">
      <alignment horizontal="center"/>
    </xf>
    <xf numFmtId="0" fontId="48" fillId="0" borderId="18" xfId="0" applyFont="1" applyBorder="1" applyAlignment="1">
      <alignment horizontal="center"/>
    </xf>
    <xf numFmtId="0" fontId="48" fillId="0" borderId="19" xfId="0" applyFont="1"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18" xfId="0" applyBorder="1" applyAlignment="1">
      <alignment horizontal="left" vertical="top"/>
    </xf>
    <xf numFmtId="0" fontId="0" fillId="0" borderId="3" xfId="0" applyBorder="1" applyAlignment="1" applyProtection="1">
      <alignment horizontal="left" vertical="top"/>
      <protection hidden="1"/>
    </xf>
    <xf numFmtId="0" fontId="0" fillId="0" borderId="4" xfId="0" applyBorder="1" applyAlignment="1" applyProtection="1">
      <alignment horizontal="left" vertical="top"/>
      <protection hidden="1"/>
    </xf>
    <xf numFmtId="0" fontId="0" fillId="0" borderId="5" xfId="0" applyBorder="1" applyAlignment="1" applyProtection="1">
      <alignment horizontal="left" vertical="top"/>
      <protection hidden="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38" xfId="0" applyFont="1" applyFill="1" applyBorder="1" applyAlignment="1">
      <alignment horizontal="left" vertical="top" wrapText="1"/>
    </xf>
    <xf numFmtId="0" fontId="0" fillId="0" borderId="39" xfId="0" applyBorder="1" applyAlignment="1">
      <alignment horizontal="center"/>
    </xf>
    <xf numFmtId="0" fontId="0" fillId="0" borderId="5" xfId="0" applyBorder="1" applyAlignment="1">
      <alignment horizontal="center"/>
    </xf>
    <xf numFmtId="0" fontId="0" fillId="0" borderId="17" xfId="0" applyFont="1" applyFill="1" applyBorder="1" applyAlignment="1">
      <alignment horizontal="left" vertical="top" wrapText="1"/>
    </xf>
    <xf numFmtId="0" fontId="0" fillId="0" borderId="18" xfId="0" applyFont="1" applyFill="1" applyBorder="1" applyAlignment="1">
      <alignment horizontal="left" vertical="top" wrapText="1"/>
    </xf>
    <xf numFmtId="0" fontId="49" fillId="2" borderId="13" xfId="0" applyFont="1" applyFill="1" applyBorder="1" applyAlignment="1">
      <alignment horizontal="center" vertical="top"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0" borderId="16" xfId="0" applyFill="1" applyBorder="1" applyAlignment="1">
      <alignment horizontal="left" vertical="top" wrapText="1"/>
    </xf>
    <xf numFmtId="0" fontId="0" fillId="0" borderId="16" xfId="0" applyBorder="1" applyAlignment="1">
      <alignment horizontal="left"/>
    </xf>
    <xf numFmtId="0" fontId="0" fillId="0" borderId="21" xfId="0" applyBorder="1" applyAlignment="1">
      <alignment horizontal="left"/>
    </xf>
    <xf numFmtId="0" fontId="0" fillId="0" borderId="16" xfId="0" applyBorder="1" applyAlignment="1">
      <alignment horizontal="center"/>
    </xf>
    <xf numFmtId="0" fontId="0" fillId="0" borderId="21" xfId="0" applyBorder="1" applyAlignment="1">
      <alignment horizontal="center"/>
    </xf>
    <xf numFmtId="0" fontId="0" fillId="0" borderId="35" xfId="0" applyFill="1" applyBorder="1" applyAlignment="1">
      <alignment horizontal="left" vertical="top" wrapText="1"/>
    </xf>
    <xf numFmtId="0" fontId="0" fillId="0" borderId="37" xfId="0" applyFill="1" applyBorder="1" applyAlignment="1">
      <alignment horizontal="left" vertical="top" wrapText="1"/>
    </xf>
    <xf numFmtId="0" fontId="0" fillId="0" borderId="35" xfId="0" applyBorder="1" applyAlignment="1">
      <alignment horizontal="left"/>
    </xf>
    <xf numFmtId="0" fontId="0" fillId="0" borderId="37" xfId="0" applyBorder="1" applyAlignment="1">
      <alignment horizontal="left"/>
    </xf>
    <xf numFmtId="17" fontId="0" fillId="0" borderId="35" xfId="0" applyNumberFormat="1" applyBorder="1" applyAlignment="1">
      <alignment horizontal="center"/>
    </xf>
    <xf numFmtId="0" fontId="0" fillId="0" borderId="36" xfId="0" applyBorder="1" applyAlignment="1">
      <alignment horizontal="center"/>
    </xf>
    <xf numFmtId="0" fontId="0" fillId="0" borderId="32" xfId="0" applyBorder="1" applyAlignment="1">
      <alignment horizontal="left" wrapText="1"/>
    </xf>
    <xf numFmtId="0" fontId="0" fillId="0" borderId="34" xfId="0" applyBorder="1" applyAlignment="1">
      <alignment horizontal="left" wrapText="1"/>
    </xf>
    <xf numFmtId="0" fontId="0" fillId="0" borderId="35" xfId="0" applyBorder="1" applyAlignment="1">
      <alignment horizontal="center"/>
    </xf>
    <xf numFmtId="0" fontId="0" fillId="0" borderId="18" xfId="0" applyFill="1" applyBorder="1" applyAlignment="1">
      <alignment horizontal="left" vertical="top" wrapText="1"/>
    </xf>
    <xf numFmtId="0" fontId="0" fillId="2" borderId="12" xfId="0" applyFont="1" applyFill="1" applyBorder="1" applyAlignment="1">
      <alignment horizontal="center" vertical="top" wrapText="1"/>
    </xf>
    <xf numFmtId="0" fontId="0" fillId="2" borderId="13" xfId="0" applyFill="1" applyBorder="1" applyAlignment="1">
      <alignment horizontal="center"/>
    </xf>
    <xf numFmtId="0" fontId="0" fillId="2" borderId="13" xfId="0" applyFont="1" applyFill="1" applyBorder="1" applyAlignment="1">
      <alignment horizontal="center" vertical="top" wrapText="1"/>
    </xf>
    <xf numFmtId="17" fontId="0" fillId="0" borderId="32" xfId="0" applyNumberFormat="1" applyBorder="1" applyAlignment="1">
      <alignment horizontal="center" wrapText="1"/>
    </xf>
    <xf numFmtId="0" fontId="0" fillId="0" borderId="30" xfId="0" applyBorder="1" applyAlignment="1">
      <alignment horizontal="center" wrapText="1"/>
    </xf>
    <xf numFmtId="0" fontId="0" fillId="0" borderId="25" xfId="0" applyFill="1" applyBorder="1" applyAlignment="1">
      <alignment horizontal="left" vertical="top" wrapText="1"/>
    </xf>
    <xf numFmtId="0" fontId="0" fillId="0" borderId="31" xfId="0" applyFill="1" applyBorder="1" applyAlignment="1">
      <alignment horizontal="left" vertical="top" wrapText="1"/>
    </xf>
    <xf numFmtId="17" fontId="0" fillId="0" borderId="25" xfId="0" applyNumberFormat="1" applyBorder="1" applyAlignment="1">
      <alignment horizontal="center" wrapText="1"/>
    </xf>
    <xf numFmtId="17" fontId="0" fillId="0" borderId="28" xfId="0" applyNumberFormat="1" applyBorder="1" applyAlignment="1">
      <alignment horizontal="center" wrapText="1"/>
    </xf>
  </cellXfs>
  <cellStyles count="2">
    <cellStyle name="Hyperlink" xfId="1" builtinId="8"/>
    <cellStyle name="Standaard" xfId="0" builtinId="0"/>
  </cellStyles>
  <dxfs count="10">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3.JPG"/><Relationship Id="rId13" Type="http://schemas.openxmlformats.org/officeDocument/2006/relationships/image" Target="../media/image8.jpg"/><Relationship Id="rId18" Type="http://schemas.openxmlformats.org/officeDocument/2006/relationships/image" Target="../media/image13.JPG"/><Relationship Id="rId26" Type="http://schemas.openxmlformats.org/officeDocument/2006/relationships/image" Target="../media/image21.JPG"/><Relationship Id="rId3" Type="http://schemas.openxmlformats.org/officeDocument/2006/relationships/hyperlink" Target="#'RI&amp;E'!A1"/><Relationship Id="rId21" Type="http://schemas.openxmlformats.org/officeDocument/2006/relationships/image" Target="../media/image16.JPG"/><Relationship Id="rId7" Type="http://schemas.openxmlformats.org/officeDocument/2006/relationships/image" Target="../media/image2.JPG"/><Relationship Id="rId12" Type="http://schemas.openxmlformats.org/officeDocument/2006/relationships/image" Target="../media/image7.JPG"/><Relationship Id="rId17" Type="http://schemas.openxmlformats.org/officeDocument/2006/relationships/image" Target="../media/image12.JPG"/><Relationship Id="rId25" Type="http://schemas.openxmlformats.org/officeDocument/2006/relationships/image" Target="../media/image20.JPG"/><Relationship Id="rId2" Type="http://schemas.openxmlformats.org/officeDocument/2006/relationships/hyperlink" Target="#'Analyse omstandigheden'!A1"/><Relationship Id="rId16" Type="http://schemas.openxmlformats.org/officeDocument/2006/relationships/image" Target="../media/image11.JPG"/><Relationship Id="rId20" Type="http://schemas.openxmlformats.org/officeDocument/2006/relationships/image" Target="../media/image15.JPG"/><Relationship Id="rId1" Type="http://schemas.openxmlformats.org/officeDocument/2006/relationships/hyperlink" Target="#Risicoveldfiche!A1"/><Relationship Id="rId6" Type="http://schemas.openxmlformats.org/officeDocument/2006/relationships/image" Target="../media/image1.JPG"/><Relationship Id="rId11" Type="http://schemas.openxmlformats.org/officeDocument/2006/relationships/image" Target="../media/image6.JPG"/><Relationship Id="rId24" Type="http://schemas.openxmlformats.org/officeDocument/2006/relationships/image" Target="../media/image19.JPG"/><Relationship Id="rId5" Type="http://schemas.openxmlformats.org/officeDocument/2006/relationships/hyperlink" Target="#Actieprogramma!A1"/><Relationship Id="rId15" Type="http://schemas.openxmlformats.org/officeDocument/2006/relationships/image" Target="../media/image10.JPG"/><Relationship Id="rId23" Type="http://schemas.openxmlformats.org/officeDocument/2006/relationships/image" Target="../media/image18.JPG"/><Relationship Id="rId28" Type="http://schemas.openxmlformats.org/officeDocument/2006/relationships/image" Target="../media/image23.JPG"/><Relationship Id="rId10" Type="http://schemas.openxmlformats.org/officeDocument/2006/relationships/image" Target="../media/image5.JPG"/><Relationship Id="rId19" Type="http://schemas.openxmlformats.org/officeDocument/2006/relationships/image" Target="../media/image14.JPG"/><Relationship Id="rId4" Type="http://schemas.openxmlformats.org/officeDocument/2006/relationships/hyperlink" Target="#Risicobeheersing!A1"/><Relationship Id="rId9" Type="http://schemas.openxmlformats.org/officeDocument/2006/relationships/image" Target="../media/image4.JPG"/><Relationship Id="rId14" Type="http://schemas.openxmlformats.org/officeDocument/2006/relationships/image" Target="../media/image9.JPG"/><Relationship Id="rId22" Type="http://schemas.openxmlformats.org/officeDocument/2006/relationships/image" Target="../media/image17.JPG"/><Relationship Id="rId27" Type="http://schemas.openxmlformats.org/officeDocument/2006/relationships/image" Target="../media/image22.JPG"/></Relationships>
</file>

<file path=xl/drawings/_rels/drawing2.xml.rels><?xml version="1.0" encoding="UTF-8" standalone="yes"?>
<Relationships xmlns="http://schemas.openxmlformats.org/package/2006/relationships"><Relationship Id="rId3" Type="http://schemas.openxmlformats.org/officeDocument/2006/relationships/hyperlink" Target="#'RI&amp;E'!A1"/><Relationship Id="rId2" Type="http://schemas.openxmlformats.org/officeDocument/2006/relationships/hyperlink" Target="#'Analyse omstandigheden'!A1"/><Relationship Id="rId1" Type="http://schemas.openxmlformats.org/officeDocument/2006/relationships/hyperlink" Target="#Risicoveldfiche!A1"/><Relationship Id="rId5" Type="http://schemas.openxmlformats.org/officeDocument/2006/relationships/hyperlink" Target="#Actieprogramma!A1"/><Relationship Id="rId4" Type="http://schemas.openxmlformats.org/officeDocument/2006/relationships/hyperlink" Target="#Risicobeheersing!A1"/></Relationships>
</file>

<file path=xl/drawings/_rels/drawing3.xml.rels><?xml version="1.0" encoding="UTF-8" standalone="yes"?>
<Relationships xmlns="http://schemas.openxmlformats.org/package/2006/relationships"><Relationship Id="rId8" Type="http://schemas.openxmlformats.org/officeDocument/2006/relationships/hyperlink" Target="#Schadedragers!A1"/><Relationship Id="rId3" Type="http://schemas.openxmlformats.org/officeDocument/2006/relationships/hyperlink" Target="#'RI&amp;E'!A1"/><Relationship Id="rId7" Type="http://schemas.openxmlformats.org/officeDocument/2006/relationships/image" Target="../media/image24.jpeg"/><Relationship Id="rId2" Type="http://schemas.openxmlformats.org/officeDocument/2006/relationships/hyperlink" Target="#'Analyse omstandigheden'!A1"/><Relationship Id="rId1" Type="http://schemas.openxmlformats.org/officeDocument/2006/relationships/hyperlink" Target="#Risicoveldfiche!A1"/><Relationship Id="rId6" Type="http://schemas.openxmlformats.org/officeDocument/2006/relationships/hyperlink" Target="#Gevaren!A1"/><Relationship Id="rId5" Type="http://schemas.openxmlformats.org/officeDocument/2006/relationships/hyperlink" Target="#Actieprogramma!A1"/><Relationship Id="rId10" Type="http://schemas.openxmlformats.org/officeDocument/2006/relationships/hyperlink" Target="#'Psychosociale factoren'!A1"/><Relationship Id="rId4" Type="http://schemas.openxmlformats.org/officeDocument/2006/relationships/hyperlink" Target="#Risicobeheersing!A1"/><Relationship Id="rId9" Type="http://schemas.openxmlformats.org/officeDocument/2006/relationships/image" Target="../media/image25.jpeg"/></Relationships>
</file>

<file path=xl/drawings/_rels/drawing4.xml.rels><?xml version="1.0" encoding="UTF-8" standalone="yes"?>
<Relationships xmlns="http://schemas.openxmlformats.org/package/2006/relationships"><Relationship Id="rId3" Type="http://schemas.openxmlformats.org/officeDocument/2006/relationships/hyperlink" Target="#'RI&amp;E'!A1"/><Relationship Id="rId2" Type="http://schemas.openxmlformats.org/officeDocument/2006/relationships/hyperlink" Target="#'Analyse omstandigheden'!A1"/><Relationship Id="rId1" Type="http://schemas.openxmlformats.org/officeDocument/2006/relationships/hyperlink" Target="#Risicoveldfiche!A1"/><Relationship Id="rId5" Type="http://schemas.openxmlformats.org/officeDocument/2006/relationships/hyperlink" Target="#Actieprogramma!A1"/><Relationship Id="rId4" Type="http://schemas.openxmlformats.org/officeDocument/2006/relationships/hyperlink" Target="#Risicobeheersing!A1"/></Relationships>
</file>

<file path=xl/drawings/_rels/drawing5.xml.rels><?xml version="1.0" encoding="UTF-8" standalone="yes"?>
<Relationships xmlns="http://schemas.openxmlformats.org/package/2006/relationships"><Relationship Id="rId3" Type="http://schemas.openxmlformats.org/officeDocument/2006/relationships/hyperlink" Target="#'RI&amp;E'!A1"/><Relationship Id="rId2" Type="http://schemas.openxmlformats.org/officeDocument/2006/relationships/hyperlink" Target="#'Analyse omstandigheden'!A1"/><Relationship Id="rId1" Type="http://schemas.openxmlformats.org/officeDocument/2006/relationships/hyperlink" Target="#Risicoveldfiche!A1"/><Relationship Id="rId5" Type="http://schemas.openxmlformats.org/officeDocument/2006/relationships/hyperlink" Target="#Actieprogramma!A1"/><Relationship Id="rId4" Type="http://schemas.openxmlformats.org/officeDocument/2006/relationships/hyperlink" Target="#Risicobeheersing!A1"/></Relationships>
</file>

<file path=xl/drawings/_rels/drawing6.xml.rels><?xml version="1.0" encoding="UTF-8" standalone="yes"?>
<Relationships xmlns="http://schemas.openxmlformats.org/package/2006/relationships"><Relationship Id="rId2" Type="http://schemas.openxmlformats.org/officeDocument/2006/relationships/hyperlink" Target="#'RI&amp;E'!A1"/><Relationship Id="rId1" Type="http://schemas.openxmlformats.org/officeDocument/2006/relationships/image" Target="../media/image26.emf"/></Relationships>
</file>

<file path=xl/drawings/_rels/drawing7.xml.rels><?xml version="1.0" encoding="UTF-8" standalone="yes"?>
<Relationships xmlns="http://schemas.openxmlformats.org/package/2006/relationships"><Relationship Id="rId3" Type="http://schemas.openxmlformats.org/officeDocument/2006/relationships/image" Target="../media/image29.emf"/><Relationship Id="rId2" Type="http://schemas.openxmlformats.org/officeDocument/2006/relationships/image" Target="../media/image28.emf"/><Relationship Id="rId1" Type="http://schemas.openxmlformats.org/officeDocument/2006/relationships/image" Target="../media/image27.emf"/><Relationship Id="rId5" Type="http://schemas.openxmlformats.org/officeDocument/2006/relationships/hyperlink" Target="#'RI&amp;E'!A1"/><Relationship Id="rId4" Type="http://schemas.openxmlformats.org/officeDocument/2006/relationships/image" Target="../media/image30.emf"/></Relationships>
</file>

<file path=xl/drawings/_rels/drawing8.xml.rels><?xml version="1.0" encoding="UTF-8" standalone="yes"?>
<Relationships xmlns="http://schemas.openxmlformats.org/package/2006/relationships"><Relationship Id="rId2" Type="http://schemas.openxmlformats.org/officeDocument/2006/relationships/hyperlink" Target="#'RI&amp;E'!A1"/><Relationship Id="rId1" Type="http://schemas.openxmlformats.org/officeDocument/2006/relationships/image" Target="../media/image31.emf"/></Relationships>
</file>

<file path=xl/drawings/drawing1.xml><?xml version="1.0" encoding="utf-8"?>
<xdr:wsDr xmlns:xdr="http://schemas.openxmlformats.org/drawingml/2006/spreadsheetDrawing" xmlns:a="http://schemas.openxmlformats.org/drawingml/2006/main">
  <xdr:twoCellAnchor>
    <xdr:from>
      <xdr:col>0</xdr:col>
      <xdr:colOff>3938</xdr:colOff>
      <xdr:row>0</xdr:row>
      <xdr:rowOff>11133</xdr:rowOff>
    </xdr:from>
    <xdr:to>
      <xdr:col>0</xdr:col>
      <xdr:colOff>964058</xdr:colOff>
      <xdr:row>0</xdr:row>
      <xdr:rowOff>306312</xdr:rowOff>
    </xdr:to>
    <xdr:sp macro="" textlink="">
      <xdr:nvSpPr>
        <xdr:cNvPr id="3" name="Afgeronde rechthoek 2">
          <a:hlinkClick xmlns:r="http://schemas.openxmlformats.org/officeDocument/2006/relationships" r:id="rId1"/>
        </xdr:cNvPr>
        <xdr:cNvSpPr/>
      </xdr:nvSpPr>
      <xdr:spPr>
        <a:xfrm>
          <a:off x="3938" y="11133"/>
          <a:ext cx="960120" cy="295179"/>
        </a:xfrm>
        <a:prstGeom prst="roundRect">
          <a:avLst/>
        </a:prstGeom>
        <a:solidFill>
          <a:srgbClr val="92D05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600">
              <a:solidFill>
                <a:sysClr val="windowText" lastClr="000000"/>
              </a:solidFill>
              <a:latin typeface="Arial" pitchFamily="34" charset="0"/>
              <a:cs typeface="Arial" pitchFamily="34" charset="0"/>
            </a:rPr>
            <a:t>Risicoveld</a:t>
          </a:r>
        </a:p>
      </xdr:txBody>
    </xdr:sp>
    <xdr:clientData/>
  </xdr:twoCellAnchor>
  <xdr:twoCellAnchor>
    <xdr:from>
      <xdr:col>0</xdr:col>
      <xdr:colOff>981634</xdr:colOff>
      <xdr:row>0</xdr:row>
      <xdr:rowOff>9235</xdr:rowOff>
    </xdr:from>
    <xdr:to>
      <xdr:col>1</xdr:col>
      <xdr:colOff>966108</xdr:colOff>
      <xdr:row>0</xdr:row>
      <xdr:rowOff>309034</xdr:rowOff>
    </xdr:to>
    <xdr:sp macro="" textlink="">
      <xdr:nvSpPr>
        <xdr:cNvPr id="4" name="Afgeronde rechthoek 3">
          <a:hlinkClick xmlns:r="http://schemas.openxmlformats.org/officeDocument/2006/relationships" r:id="rId2"/>
        </xdr:cNvPr>
        <xdr:cNvSpPr/>
      </xdr:nvSpPr>
      <xdr:spPr>
        <a:xfrm>
          <a:off x="981634" y="9235"/>
          <a:ext cx="966910" cy="299799"/>
        </a:xfrm>
        <a:prstGeom prst="roundRect">
          <a:avLst/>
        </a:prstGeom>
        <a:solidFill>
          <a:schemeClr val="accent6">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nl-BE" sz="600">
              <a:solidFill>
                <a:sysClr val="windowText" lastClr="000000"/>
              </a:solidFill>
              <a:latin typeface="Arial" pitchFamily="34" charset="0"/>
              <a:cs typeface="Arial" pitchFamily="34" charset="0"/>
            </a:rPr>
            <a:t>Analyse omstandigheden</a:t>
          </a:r>
        </a:p>
      </xdr:txBody>
    </xdr:sp>
    <xdr:clientData/>
  </xdr:twoCellAnchor>
  <xdr:twoCellAnchor>
    <xdr:from>
      <xdr:col>2</xdr:col>
      <xdr:colOff>4537</xdr:colOff>
      <xdr:row>0</xdr:row>
      <xdr:rowOff>8467</xdr:rowOff>
    </xdr:from>
    <xdr:to>
      <xdr:col>2</xdr:col>
      <xdr:colOff>963387</xdr:colOff>
      <xdr:row>0</xdr:row>
      <xdr:rowOff>308266</xdr:rowOff>
    </xdr:to>
    <xdr:sp macro="" textlink="">
      <xdr:nvSpPr>
        <xdr:cNvPr id="5" name="Afgeronde rechthoek 4">
          <a:hlinkClick xmlns:r="http://schemas.openxmlformats.org/officeDocument/2006/relationships" r:id="rId3"/>
        </xdr:cNvPr>
        <xdr:cNvSpPr/>
      </xdr:nvSpPr>
      <xdr:spPr>
        <a:xfrm>
          <a:off x="1969408" y="8467"/>
          <a:ext cx="958850" cy="299799"/>
        </a:xfrm>
        <a:prstGeom prst="roundRect">
          <a:avLst/>
        </a:prstGeom>
        <a:solidFill>
          <a:schemeClr val="accent6">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600">
              <a:solidFill>
                <a:sysClr val="windowText" lastClr="000000"/>
              </a:solidFill>
              <a:latin typeface="Arial" pitchFamily="34" charset="0"/>
              <a:cs typeface="Arial" pitchFamily="34" charset="0"/>
            </a:rPr>
            <a:t>RI&amp;E</a:t>
          </a:r>
        </a:p>
      </xdr:txBody>
    </xdr:sp>
    <xdr:clientData/>
  </xdr:twoCellAnchor>
  <xdr:twoCellAnchor>
    <xdr:from>
      <xdr:col>3</xdr:col>
      <xdr:colOff>6352</xdr:colOff>
      <xdr:row>0</xdr:row>
      <xdr:rowOff>8467</xdr:rowOff>
    </xdr:from>
    <xdr:to>
      <xdr:col>3</xdr:col>
      <xdr:colOff>968830</xdr:colOff>
      <xdr:row>0</xdr:row>
      <xdr:rowOff>308266</xdr:rowOff>
    </xdr:to>
    <xdr:sp macro="" textlink="">
      <xdr:nvSpPr>
        <xdr:cNvPr id="6" name="Afgeronde rechthoek 5">
          <a:hlinkClick xmlns:r="http://schemas.openxmlformats.org/officeDocument/2006/relationships" r:id="rId4"/>
        </xdr:cNvPr>
        <xdr:cNvSpPr/>
      </xdr:nvSpPr>
      <xdr:spPr>
        <a:xfrm>
          <a:off x="2953659" y="8467"/>
          <a:ext cx="962478" cy="299799"/>
        </a:xfrm>
        <a:prstGeom prst="roundRect">
          <a:avLst/>
        </a:prstGeom>
        <a:solidFill>
          <a:schemeClr val="accent6">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600">
              <a:solidFill>
                <a:sysClr val="windowText" lastClr="000000"/>
              </a:solidFill>
              <a:latin typeface="Arial" pitchFamily="34" charset="0"/>
              <a:cs typeface="Arial" pitchFamily="34" charset="0"/>
            </a:rPr>
            <a:t>Risicobeheersing</a:t>
          </a:r>
        </a:p>
      </xdr:txBody>
    </xdr:sp>
    <xdr:clientData/>
  </xdr:twoCellAnchor>
  <xdr:twoCellAnchor>
    <xdr:from>
      <xdr:col>4</xdr:col>
      <xdr:colOff>2721</xdr:colOff>
      <xdr:row>0</xdr:row>
      <xdr:rowOff>10886</xdr:rowOff>
    </xdr:from>
    <xdr:to>
      <xdr:col>4</xdr:col>
      <xdr:colOff>980373</xdr:colOff>
      <xdr:row>0</xdr:row>
      <xdr:rowOff>310685</xdr:rowOff>
    </xdr:to>
    <xdr:sp macro="" textlink="">
      <xdr:nvSpPr>
        <xdr:cNvPr id="7" name="Afgeronde rechthoek 6">
          <a:hlinkClick xmlns:r="http://schemas.openxmlformats.org/officeDocument/2006/relationships" r:id="rId5"/>
        </xdr:cNvPr>
        <xdr:cNvSpPr/>
      </xdr:nvSpPr>
      <xdr:spPr>
        <a:xfrm>
          <a:off x="3932464" y="10886"/>
          <a:ext cx="977652" cy="299799"/>
        </a:xfrm>
        <a:prstGeom prst="roundRect">
          <a:avLst/>
        </a:prstGeom>
        <a:solidFill>
          <a:schemeClr val="accent6">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600">
              <a:solidFill>
                <a:sysClr val="windowText" lastClr="000000"/>
              </a:solidFill>
              <a:latin typeface="Arial" pitchFamily="34" charset="0"/>
              <a:cs typeface="Arial" pitchFamily="34" charset="0"/>
            </a:rPr>
            <a:t>Actieprogramma</a:t>
          </a:r>
        </a:p>
      </xdr:txBody>
    </xdr:sp>
    <xdr:clientData/>
  </xdr:twoCellAnchor>
  <xdr:twoCellAnchor editAs="oneCell">
    <xdr:from>
      <xdr:col>9</xdr:col>
      <xdr:colOff>409575</xdr:colOff>
      <xdr:row>2</xdr:row>
      <xdr:rowOff>45719</xdr:rowOff>
    </xdr:from>
    <xdr:to>
      <xdr:col>15</xdr:col>
      <xdr:colOff>288925</xdr:colOff>
      <xdr:row>11</xdr:row>
      <xdr:rowOff>3111499</xdr:rowOff>
    </xdr:to>
    <xdr:pic>
      <xdr:nvPicPr>
        <xdr:cNvPr id="8" name="Afbeelding 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8982075" y="464819"/>
          <a:ext cx="3422650" cy="4561205"/>
        </a:xfrm>
        <a:prstGeom prst="rect">
          <a:avLst/>
        </a:prstGeom>
      </xdr:spPr>
    </xdr:pic>
    <xdr:clientData/>
  </xdr:twoCellAnchor>
  <xdr:twoCellAnchor editAs="oneCell">
    <xdr:from>
      <xdr:col>16</xdr:col>
      <xdr:colOff>117364</xdr:colOff>
      <xdr:row>2</xdr:row>
      <xdr:rowOff>47625</xdr:rowOff>
    </xdr:from>
    <xdr:to>
      <xdr:col>26</xdr:col>
      <xdr:colOff>292060</xdr:colOff>
      <xdr:row>11</xdr:row>
      <xdr:rowOff>3114675</xdr:rowOff>
    </xdr:to>
    <xdr:pic>
      <xdr:nvPicPr>
        <xdr:cNvPr id="9" name="Afbeelding 8"/>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2823714" y="466725"/>
          <a:ext cx="6080196" cy="4562475"/>
        </a:xfrm>
        <a:prstGeom prst="rect">
          <a:avLst/>
        </a:prstGeom>
      </xdr:spPr>
    </xdr:pic>
    <xdr:clientData/>
  </xdr:twoCellAnchor>
  <xdr:twoCellAnchor editAs="oneCell">
    <xdr:from>
      <xdr:col>9</xdr:col>
      <xdr:colOff>381000</xdr:colOff>
      <xdr:row>11</xdr:row>
      <xdr:rowOff>3352800</xdr:rowOff>
    </xdr:from>
    <xdr:to>
      <xdr:col>15</xdr:col>
      <xdr:colOff>308952</xdr:colOff>
      <xdr:row>28</xdr:row>
      <xdr:rowOff>44449</xdr:rowOff>
    </xdr:to>
    <xdr:pic>
      <xdr:nvPicPr>
        <xdr:cNvPr id="10" name="Afbeelding 9"/>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8953500" y="5267325"/>
          <a:ext cx="3471252" cy="4625974"/>
        </a:xfrm>
        <a:prstGeom prst="rect">
          <a:avLst/>
        </a:prstGeom>
      </xdr:spPr>
    </xdr:pic>
    <xdr:clientData/>
  </xdr:twoCellAnchor>
  <xdr:twoCellAnchor editAs="oneCell">
    <xdr:from>
      <xdr:col>16</xdr:col>
      <xdr:colOff>28575</xdr:colOff>
      <xdr:row>11</xdr:row>
      <xdr:rowOff>3324225</xdr:rowOff>
    </xdr:from>
    <xdr:to>
      <xdr:col>21</xdr:col>
      <xdr:colOff>574674</xdr:colOff>
      <xdr:row>28</xdr:row>
      <xdr:rowOff>52652</xdr:rowOff>
    </xdr:to>
    <xdr:pic>
      <xdr:nvPicPr>
        <xdr:cNvPr id="11" name="Afbeelding 10"/>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734925" y="5238750"/>
          <a:ext cx="3498849" cy="4662752"/>
        </a:xfrm>
        <a:prstGeom prst="rect">
          <a:avLst/>
        </a:prstGeom>
      </xdr:spPr>
    </xdr:pic>
    <xdr:clientData/>
  </xdr:twoCellAnchor>
  <xdr:twoCellAnchor editAs="oneCell">
    <xdr:from>
      <xdr:col>22</xdr:col>
      <xdr:colOff>283484</xdr:colOff>
      <xdr:row>11</xdr:row>
      <xdr:rowOff>3325702</xdr:rowOff>
    </xdr:from>
    <xdr:to>
      <xdr:col>28</xdr:col>
      <xdr:colOff>241299</xdr:colOff>
      <xdr:row>28</xdr:row>
      <xdr:rowOff>57150</xdr:rowOff>
    </xdr:to>
    <xdr:pic>
      <xdr:nvPicPr>
        <xdr:cNvPr id="12" name="Afbeelding 11"/>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6533134" y="5240227"/>
          <a:ext cx="3501115" cy="4665773"/>
        </a:xfrm>
        <a:prstGeom prst="rect">
          <a:avLst/>
        </a:prstGeom>
      </xdr:spPr>
    </xdr:pic>
    <xdr:clientData/>
  </xdr:twoCellAnchor>
  <xdr:twoCellAnchor editAs="oneCell">
    <xdr:from>
      <xdr:col>0</xdr:col>
      <xdr:colOff>0</xdr:colOff>
      <xdr:row>28</xdr:row>
      <xdr:rowOff>219075</xdr:rowOff>
    </xdr:from>
    <xdr:to>
      <xdr:col>3</xdr:col>
      <xdr:colOff>620900</xdr:colOff>
      <xdr:row>54</xdr:row>
      <xdr:rowOff>73025</xdr:rowOff>
    </xdr:to>
    <xdr:pic>
      <xdr:nvPicPr>
        <xdr:cNvPr id="13" name="Afbeelding 12"/>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0" y="10067925"/>
          <a:ext cx="3478400" cy="4635500"/>
        </a:xfrm>
        <a:prstGeom prst="rect">
          <a:avLst/>
        </a:prstGeom>
      </xdr:spPr>
    </xdr:pic>
    <xdr:clientData/>
  </xdr:twoCellAnchor>
  <xdr:twoCellAnchor editAs="oneCell">
    <xdr:from>
      <xdr:col>4</xdr:col>
      <xdr:colOff>47626</xdr:colOff>
      <xdr:row>28</xdr:row>
      <xdr:rowOff>226492</xdr:rowOff>
    </xdr:from>
    <xdr:to>
      <xdr:col>7</xdr:col>
      <xdr:colOff>657226</xdr:colOff>
      <xdr:row>54</xdr:row>
      <xdr:rowOff>65384</xdr:rowOff>
    </xdr:to>
    <xdr:pic>
      <xdr:nvPicPr>
        <xdr:cNvPr id="18" name="Afbeelding 17"/>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857626" y="10075342"/>
          <a:ext cx="3467100" cy="4620442"/>
        </a:xfrm>
        <a:prstGeom prst="rect">
          <a:avLst/>
        </a:prstGeom>
      </xdr:spPr>
    </xdr:pic>
    <xdr:clientData/>
  </xdr:twoCellAnchor>
  <xdr:twoCellAnchor editAs="oneCell">
    <xdr:from>
      <xdr:col>8</xdr:col>
      <xdr:colOff>28921</xdr:colOff>
      <xdr:row>28</xdr:row>
      <xdr:rowOff>247649</xdr:rowOff>
    </xdr:from>
    <xdr:to>
      <xdr:col>12</xdr:col>
      <xdr:colOff>247649</xdr:colOff>
      <xdr:row>54</xdr:row>
      <xdr:rowOff>66674</xdr:rowOff>
    </xdr:to>
    <xdr:pic>
      <xdr:nvPicPr>
        <xdr:cNvPr id="19" name="Afbeelding 18"/>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7648921" y="10096499"/>
          <a:ext cx="2942878" cy="4600575"/>
        </a:xfrm>
        <a:prstGeom prst="rect">
          <a:avLst/>
        </a:prstGeom>
      </xdr:spPr>
    </xdr:pic>
    <xdr:clientData/>
  </xdr:twoCellAnchor>
  <xdr:twoCellAnchor editAs="oneCell">
    <xdr:from>
      <xdr:col>12</xdr:col>
      <xdr:colOff>553821</xdr:colOff>
      <xdr:row>28</xdr:row>
      <xdr:rowOff>239128</xdr:rowOff>
    </xdr:from>
    <xdr:to>
      <xdr:col>18</xdr:col>
      <xdr:colOff>466725</xdr:colOff>
      <xdr:row>54</xdr:row>
      <xdr:rowOff>63499</xdr:rowOff>
    </xdr:to>
    <xdr:pic>
      <xdr:nvPicPr>
        <xdr:cNvPr id="20" name="Afbeelding 19"/>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0897971" y="10087978"/>
          <a:ext cx="3456204" cy="4605921"/>
        </a:xfrm>
        <a:prstGeom prst="rect">
          <a:avLst/>
        </a:prstGeom>
      </xdr:spPr>
    </xdr:pic>
    <xdr:clientData/>
  </xdr:twoCellAnchor>
  <xdr:twoCellAnchor editAs="oneCell">
    <xdr:from>
      <xdr:col>0</xdr:col>
      <xdr:colOff>0</xdr:colOff>
      <xdr:row>56</xdr:row>
      <xdr:rowOff>114299</xdr:rowOff>
    </xdr:from>
    <xdr:to>
      <xdr:col>3</xdr:col>
      <xdr:colOff>623282</xdr:colOff>
      <xdr:row>85</xdr:row>
      <xdr:rowOff>57149</xdr:rowOff>
    </xdr:to>
    <xdr:pic>
      <xdr:nvPicPr>
        <xdr:cNvPr id="21" name="Afbeelding 20"/>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0" y="15068549"/>
          <a:ext cx="3480782" cy="4638675"/>
        </a:xfrm>
        <a:prstGeom prst="rect">
          <a:avLst/>
        </a:prstGeom>
      </xdr:spPr>
    </xdr:pic>
    <xdr:clientData/>
  </xdr:twoCellAnchor>
  <xdr:twoCellAnchor editAs="oneCell">
    <xdr:from>
      <xdr:col>3</xdr:col>
      <xdr:colOff>895350</xdr:colOff>
      <xdr:row>56</xdr:row>
      <xdr:rowOff>123825</xdr:rowOff>
    </xdr:from>
    <xdr:to>
      <xdr:col>7</xdr:col>
      <xdr:colOff>580427</xdr:colOff>
      <xdr:row>85</xdr:row>
      <xdr:rowOff>85725</xdr:rowOff>
    </xdr:to>
    <xdr:pic>
      <xdr:nvPicPr>
        <xdr:cNvPr id="22" name="Afbeelding 21"/>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752850" y="15078075"/>
          <a:ext cx="3495077" cy="4657725"/>
        </a:xfrm>
        <a:prstGeom prst="rect">
          <a:avLst/>
        </a:prstGeom>
      </xdr:spPr>
    </xdr:pic>
    <xdr:clientData/>
  </xdr:twoCellAnchor>
  <xdr:twoCellAnchor editAs="oneCell">
    <xdr:from>
      <xdr:col>7</xdr:col>
      <xdr:colOff>870611</xdr:colOff>
      <xdr:row>56</xdr:row>
      <xdr:rowOff>109188</xdr:rowOff>
    </xdr:from>
    <xdr:to>
      <xdr:col>13</xdr:col>
      <xdr:colOff>109471</xdr:colOff>
      <xdr:row>85</xdr:row>
      <xdr:rowOff>85725</xdr:rowOff>
    </xdr:to>
    <xdr:pic>
      <xdr:nvPicPr>
        <xdr:cNvPr id="23" name="Afbeelding 22"/>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7538111" y="15063438"/>
          <a:ext cx="3506060" cy="4672362"/>
        </a:xfrm>
        <a:prstGeom prst="rect">
          <a:avLst/>
        </a:prstGeom>
      </xdr:spPr>
    </xdr:pic>
    <xdr:clientData/>
  </xdr:twoCellAnchor>
  <xdr:twoCellAnchor editAs="oneCell">
    <xdr:from>
      <xdr:col>13</xdr:col>
      <xdr:colOff>294472</xdr:colOff>
      <xdr:row>56</xdr:row>
      <xdr:rowOff>95250</xdr:rowOff>
    </xdr:from>
    <xdr:to>
      <xdr:col>19</xdr:col>
      <xdr:colOff>281986</xdr:colOff>
      <xdr:row>85</xdr:row>
      <xdr:rowOff>104775</xdr:rowOff>
    </xdr:to>
    <xdr:pic>
      <xdr:nvPicPr>
        <xdr:cNvPr id="24" name="Afbeelding 23"/>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1229172" y="15049500"/>
          <a:ext cx="3530814" cy="4705350"/>
        </a:xfrm>
        <a:prstGeom prst="rect">
          <a:avLst/>
        </a:prstGeom>
      </xdr:spPr>
    </xdr:pic>
    <xdr:clientData/>
  </xdr:twoCellAnchor>
  <xdr:twoCellAnchor editAs="oneCell">
    <xdr:from>
      <xdr:col>0</xdr:col>
      <xdr:colOff>0</xdr:colOff>
      <xdr:row>88</xdr:row>
      <xdr:rowOff>1</xdr:rowOff>
    </xdr:from>
    <xdr:to>
      <xdr:col>3</xdr:col>
      <xdr:colOff>607219</xdr:colOff>
      <xdr:row>116</xdr:row>
      <xdr:rowOff>85249</xdr:rowOff>
    </xdr:to>
    <xdr:pic>
      <xdr:nvPicPr>
        <xdr:cNvPr id="2" name="Afbeelding 1"/>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0" y="20550189"/>
          <a:ext cx="3464719" cy="4752498"/>
        </a:xfrm>
        <a:prstGeom prst="rect">
          <a:avLst/>
        </a:prstGeom>
      </xdr:spPr>
    </xdr:pic>
    <xdr:clientData/>
  </xdr:twoCellAnchor>
  <xdr:twoCellAnchor editAs="oneCell">
    <xdr:from>
      <xdr:col>3</xdr:col>
      <xdr:colOff>869157</xdr:colOff>
      <xdr:row>88</xdr:row>
      <xdr:rowOff>0</xdr:rowOff>
    </xdr:from>
    <xdr:to>
      <xdr:col>7</xdr:col>
      <xdr:colOff>559595</xdr:colOff>
      <xdr:row>116</xdr:row>
      <xdr:rowOff>76954</xdr:rowOff>
    </xdr:to>
    <xdr:pic>
      <xdr:nvPicPr>
        <xdr:cNvPr id="14" name="Afbeelding 13"/>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3726657" y="20550188"/>
          <a:ext cx="3500438" cy="4744204"/>
        </a:xfrm>
        <a:prstGeom prst="rect">
          <a:avLst/>
        </a:prstGeom>
      </xdr:spPr>
    </xdr:pic>
    <xdr:clientData/>
  </xdr:twoCellAnchor>
  <xdr:twoCellAnchor editAs="oneCell">
    <xdr:from>
      <xdr:col>7</xdr:col>
      <xdr:colOff>869157</xdr:colOff>
      <xdr:row>87</xdr:row>
      <xdr:rowOff>35719</xdr:rowOff>
    </xdr:from>
    <xdr:to>
      <xdr:col>13</xdr:col>
      <xdr:colOff>119063</xdr:colOff>
      <xdr:row>116</xdr:row>
      <xdr:rowOff>92820</xdr:rowOff>
    </xdr:to>
    <xdr:pic>
      <xdr:nvPicPr>
        <xdr:cNvPr id="15" name="Afbeelding 14"/>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7536657" y="20419219"/>
          <a:ext cx="3536156" cy="4891039"/>
        </a:xfrm>
        <a:prstGeom prst="rect">
          <a:avLst/>
        </a:prstGeom>
      </xdr:spPr>
    </xdr:pic>
    <xdr:clientData/>
  </xdr:twoCellAnchor>
  <xdr:twoCellAnchor editAs="oneCell">
    <xdr:from>
      <xdr:col>13</xdr:col>
      <xdr:colOff>285750</xdr:colOff>
      <xdr:row>87</xdr:row>
      <xdr:rowOff>39752</xdr:rowOff>
    </xdr:from>
    <xdr:to>
      <xdr:col>19</xdr:col>
      <xdr:colOff>273844</xdr:colOff>
      <xdr:row>116</xdr:row>
      <xdr:rowOff>95250</xdr:rowOff>
    </xdr:to>
    <xdr:pic>
      <xdr:nvPicPr>
        <xdr:cNvPr id="16" name="Afbeelding 15"/>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1239500" y="20518502"/>
          <a:ext cx="3559969" cy="4889436"/>
        </a:xfrm>
        <a:prstGeom prst="rect">
          <a:avLst/>
        </a:prstGeom>
      </xdr:spPr>
    </xdr:pic>
    <xdr:clientData/>
  </xdr:twoCellAnchor>
  <xdr:twoCellAnchor editAs="oneCell">
    <xdr:from>
      <xdr:col>0</xdr:col>
      <xdr:colOff>0</xdr:colOff>
      <xdr:row>118</xdr:row>
      <xdr:rowOff>0</xdr:rowOff>
    </xdr:from>
    <xdr:to>
      <xdr:col>3</xdr:col>
      <xdr:colOff>600053</xdr:colOff>
      <xdr:row>145</xdr:row>
      <xdr:rowOff>107156</xdr:rowOff>
    </xdr:to>
    <xdr:pic>
      <xdr:nvPicPr>
        <xdr:cNvPr id="17" name="Afbeelding 16"/>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0" y="25646063"/>
          <a:ext cx="3457553" cy="4607718"/>
        </a:xfrm>
        <a:prstGeom prst="rect">
          <a:avLst/>
        </a:prstGeom>
      </xdr:spPr>
    </xdr:pic>
    <xdr:clientData/>
  </xdr:twoCellAnchor>
  <xdr:twoCellAnchor editAs="oneCell">
    <xdr:from>
      <xdr:col>3</xdr:col>
      <xdr:colOff>857250</xdr:colOff>
      <xdr:row>118</xdr:row>
      <xdr:rowOff>0</xdr:rowOff>
    </xdr:from>
    <xdr:to>
      <xdr:col>7</xdr:col>
      <xdr:colOff>535781</xdr:colOff>
      <xdr:row>145</xdr:row>
      <xdr:rowOff>95250</xdr:rowOff>
    </xdr:to>
    <xdr:pic>
      <xdr:nvPicPr>
        <xdr:cNvPr id="25" name="Afbeelding 24"/>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3714750" y="25646063"/>
          <a:ext cx="3488531" cy="4595812"/>
        </a:xfrm>
        <a:prstGeom prst="rect">
          <a:avLst/>
        </a:prstGeom>
      </xdr:spPr>
    </xdr:pic>
    <xdr:clientData/>
  </xdr:twoCellAnchor>
  <xdr:twoCellAnchor editAs="oneCell">
    <xdr:from>
      <xdr:col>7</xdr:col>
      <xdr:colOff>857250</xdr:colOff>
      <xdr:row>118</xdr:row>
      <xdr:rowOff>0</xdr:rowOff>
    </xdr:from>
    <xdr:to>
      <xdr:col>13</xdr:col>
      <xdr:colOff>114868</xdr:colOff>
      <xdr:row>145</xdr:row>
      <xdr:rowOff>95250</xdr:rowOff>
    </xdr:to>
    <xdr:pic>
      <xdr:nvPicPr>
        <xdr:cNvPr id="26" name="Afbeelding 25"/>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7524750" y="25646063"/>
          <a:ext cx="3543868" cy="4595812"/>
        </a:xfrm>
        <a:prstGeom prst="rect">
          <a:avLst/>
        </a:prstGeom>
      </xdr:spPr>
    </xdr:pic>
    <xdr:clientData/>
  </xdr:twoCellAnchor>
  <xdr:twoCellAnchor editAs="oneCell">
    <xdr:from>
      <xdr:col>13</xdr:col>
      <xdr:colOff>285751</xdr:colOff>
      <xdr:row>118</xdr:row>
      <xdr:rowOff>0</xdr:rowOff>
    </xdr:from>
    <xdr:to>
      <xdr:col>19</xdr:col>
      <xdr:colOff>273844</xdr:colOff>
      <xdr:row>145</xdr:row>
      <xdr:rowOff>119062</xdr:rowOff>
    </xdr:to>
    <xdr:pic>
      <xdr:nvPicPr>
        <xdr:cNvPr id="27" name="Afbeelding 26"/>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1239501" y="25646063"/>
          <a:ext cx="3559968" cy="4619624"/>
        </a:xfrm>
        <a:prstGeom prst="rect">
          <a:avLst/>
        </a:prstGeom>
      </xdr:spPr>
    </xdr:pic>
    <xdr:clientData/>
  </xdr:twoCellAnchor>
  <xdr:twoCellAnchor editAs="oneCell">
    <xdr:from>
      <xdr:col>0</xdr:col>
      <xdr:colOff>1</xdr:colOff>
      <xdr:row>147</xdr:row>
      <xdr:rowOff>0</xdr:rowOff>
    </xdr:from>
    <xdr:to>
      <xdr:col>3</xdr:col>
      <xdr:colOff>595313</xdr:colOff>
      <xdr:row>174</xdr:row>
      <xdr:rowOff>100838</xdr:rowOff>
    </xdr:to>
    <xdr:pic>
      <xdr:nvPicPr>
        <xdr:cNvPr id="28" name="Afbeelding 27"/>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 y="30480000"/>
          <a:ext cx="3452812" cy="4601401"/>
        </a:xfrm>
        <a:prstGeom prst="rect">
          <a:avLst/>
        </a:prstGeom>
      </xdr:spPr>
    </xdr:pic>
    <xdr:clientData/>
  </xdr:twoCellAnchor>
  <xdr:twoCellAnchor editAs="oneCell">
    <xdr:from>
      <xdr:col>3</xdr:col>
      <xdr:colOff>845344</xdr:colOff>
      <xdr:row>147</xdr:row>
      <xdr:rowOff>0</xdr:rowOff>
    </xdr:from>
    <xdr:to>
      <xdr:col>7</xdr:col>
      <xdr:colOff>535781</xdr:colOff>
      <xdr:row>174</xdr:row>
      <xdr:rowOff>107156</xdr:rowOff>
    </xdr:to>
    <xdr:pic>
      <xdr:nvPicPr>
        <xdr:cNvPr id="29" name="Afbeelding 28"/>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3702844" y="30480000"/>
          <a:ext cx="3500437" cy="4607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3938</xdr:colOff>
      <xdr:row>0</xdr:row>
      <xdr:rowOff>11133</xdr:rowOff>
    </xdr:from>
    <xdr:to>
      <xdr:col>0</xdr:col>
      <xdr:colOff>964058</xdr:colOff>
      <xdr:row>0</xdr:row>
      <xdr:rowOff>306312</xdr:rowOff>
    </xdr:to>
    <xdr:sp macro="" textlink="">
      <xdr:nvSpPr>
        <xdr:cNvPr id="3" name="Afgeronde rechthoek 2">
          <a:hlinkClick xmlns:r="http://schemas.openxmlformats.org/officeDocument/2006/relationships" r:id="rId1"/>
        </xdr:cNvPr>
        <xdr:cNvSpPr/>
      </xdr:nvSpPr>
      <xdr:spPr>
        <a:xfrm>
          <a:off x="3938" y="11133"/>
          <a:ext cx="960120" cy="295179"/>
        </a:xfrm>
        <a:prstGeom prst="roundRect">
          <a:avLst/>
        </a:prstGeom>
        <a:solidFill>
          <a:schemeClr val="accent6">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600">
              <a:solidFill>
                <a:sysClr val="windowText" lastClr="000000"/>
              </a:solidFill>
              <a:latin typeface="Arial" pitchFamily="34" charset="0"/>
              <a:cs typeface="Arial" pitchFamily="34" charset="0"/>
            </a:rPr>
            <a:t>Risicoveld</a:t>
          </a:r>
        </a:p>
        <a:p>
          <a:pPr algn="ctr"/>
          <a:endParaRPr lang="nl-BE" sz="600">
            <a:solidFill>
              <a:sysClr val="windowText" lastClr="000000"/>
            </a:solidFill>
            <a:latin typeface="Arial" pitchFamily="34" charset="0"/>
            <a:cs typeface="Arial" pitchFamily="34" charset="0"/>
          </a:endParaRPr>
        </a:p>
      </xdr:txBody>
    </xdr:sp>
    <xdr:clientData/>
  </xdr:twoCellAnchor>
  <xdr:twoCellAnchor>
    <xdr:from>
      <xdr:col>0</xdr:col>
      <xdr:colOff>981634</xdr:colOff>
      <xdr:row>0</xdr:row>
      <xdr:rowOff>9235</xdr:rowOff>
    </xdr:from>
    <xdr:to>
      <xdr:col>1</xdr:col>
      <xdr:colOff>966108</xdr:colOff>
      <xdr:row>0</xdr:row>
      <xdr:rowOff>309034</xdr:rowOff>
    </xdr:to>
    <xdr:sp macro="" textlink="">
      <xdr:nvSpPr>
        <xdr:cNvPr id="4" name="Afgeronde rechthoek 3">
          <a:hlinkClick xmlns:r="http://schemas.openxmlformats.org/officeDocument/2006/relationships" r:id="rId2"/>
        </xdr:cNvPr>
        <xdr:cNvSpPr/>
      </xdr:nvSpPr>
      <xdr:spPr>
        <a:xfrm>
          <a:off x="981634" y="9235"/>
          <a:ext cx="967454" cy="299799"/>
        </a:xfrm>
        <a:prstGeom prst="roundRect">
          <a:avLst/>
        </a:prstGeom>
        <a:solidFill>
          <a:srgbClr val="92D05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nl-BE" sz="600">
              <a:solidFill>
                <a:sysClr val="windowText" lastClr="000000"/>
              </a:solidFill>
              <a:latin typeface="Arial" pitchFamily="34" charset="0"/>
              <a:cs typeface="Arial" pitchFamily="34" charset="0"/>
            </a:rPr>
            <a:t>Analyse omstandigheden</a:t>
          </a:r>
        </a:p>
      </xdr:txBody>
    </xdr:sp>
    <xdr:clientData/>
  </xdr:twoCellAnchor>
  <xdr:twoCellAnchor>
    <xdr:from>
      <xdr:col>2</xdr:col>
      <xdr:colOff>4537</xdr:colOff>
      <xdr:row>0</xdr:row>
      <xdr:rowOff>8467</xdr:rowOff>
    </xdr:from>
    <xdr:to>
      <xdr:col>2</xdr:col>
      <xdr:colOff>963387</xdr:colOff>
      <xdr:row>0</xdr:row>
      <xdr:rowOff>308266</xdr:rowOff>
    </xdr:to>
    <xdr:sp macro="" textlink="">
      <xdr:nvSpPr>
        <xdr:cNvPr id="5" name="Afgeronde rechthoek 4">
          <a:hlinkClick xmlns:r="http://schemas.openxmlformats.org/officeDocument/2006/relationships" r:id="rId3"/>
        </xdr:cNvPr>
        <xdr:cNvSpPr/>
      </xdr:nvSpPr>
      <xdr:spPr>
        <a:xfrm>
          <a:off x="1970497" y="8467"/>
          <a:ext cx="958850" cy="299799"/>
        </a:xfrm>
        <a:prstGeom prst="roundRect">
          <a:avLst/>
        </a:prstGeom>
        <a:solidFill>
          <a:schemeClr val="accent6">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600">
              <a:solidFill>
                <a:sysClr val="windowText" lastClr="000000"/>
              </a:solidFill>
              <a:latin typeface="Arial" pitchFamily="34" charset="0"/>
              <a:cs typeface="Arial" pitchFamily="34" charset="0"/>
            </a:rPr>
            <a:t>RI&amp;E</a:t>
          </a:r>
        </a:p>
      </xdr:txBody>
    </xdr:sp>
    <xdr:clientData/>
  </xdr:twoCellAnchor>
  <xdr:twoCellAnchor>
    <xdr:from>
      <xdr:col>3</xdr:col>
      <xdr:colOff>6352</xdr:colOff>
      <xdr:row>0</xdr:row>
      <xdr:rowOff>8467</xdr:rowOff>
    </xdr:from>
    <xdr:to>
      <xdr:col>3</xdr:col>
      <xdr:colOff>968830</xdr:colOff>
      <xdr:row>0</xdr:row>
      <xdr:rowOff>308266</xdr:rowOff>
    </xdr:to>
    <xdr:sp macro="" textlink="">
      <xdr:nvSpPr>
        <xdr:cNvPr id="6" name="Afgeronde rechthoek 5">
          <a:hlinkClick xmlns:r="http://schemas.openxmlformats.org/officeDocument/2006/relationships" r:id="rId4"/>
        </xdr:cNvPr>
        <xdr:cNvSpPr/>
      </xdr:nvSpPr>
      <xdr:spPr>
        <a:xfrm>
          <a:off x="2955292" y="8467"/>
          <a:ext cx="962478" cy="299799"/>
        </a:xfrm>
        <a:prstGeom prst="roundRect">
          <a:avLst/>
        </a:prstGeom>
        <a:solidFill>
          <a:schemeClr val="accent6">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600">
              <a:solidFill>
                <a:sysClr val="windowText" lastClr="000000"/>
              </a:solidFill>
              <a:latin typeface="Arial" pitchFamily="34" charset="0"/>
              <a:cs typeface="Arial" pitchFamily="34" charset="0"/>
            </a:rPr>
            <a:t>Risicobeheersing</a:t>
          </a:r>
        </a:p>
      </xdr:txBody>
    </xdr:sp>
    <xdr:clientData/>
  </xdr:twoCellAnchor>
  <xdr:twoCellAnchor>
    <xdr:from>
      <xdr:col>4</xdr:col>
      <xdr:colOff>2721</xdr:colOff>
      <xdr:row>0</xdr:row>
      <xdr:rowOff>10886</xdr:rowOff>
    </xdr:from>
    <xdr:to>
      <xdr:col>4</xdr:col>
      <xdr:colOff>980373</xdr:colOff>
      <xdr:row>0</xdr:row>
      <xdr:rowOff>310685</xdr:rowOff>
    </xdr:to>
    <xdr:sp macro="" textlink="">
      <xdr:nvSpPr>
        <xdr:cNvPr id="7" name="Afgeronde rechthoek 6">
          <a:hlinkClick xmlns:r="http://schemas.openxmlformats.org/officeDocument/2006/relationships" r:id="rId5"/>
        </xdr:cNvPr>
        <xdr:cNvSpPr/>
      </xdr:nvSpPr>
      <xdr:spPr>
        <a:xfrm>
          <a:off x="3934641" y="10886"/>
          <a:ext cx="977652" cy="299799"/>
        </a:xfrm>
        <a:prstGeom prst="roundRect">
          <a:avLst/>
        </a:prstGeom>
        <a:solidFill>
          <a:schemeClr val="accent6">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600">
              <a:solidFill>
                <a:sysClr val="windowText" lastClr="000000"/>
              </a:solidFill>
              <a:latin typeface="Arial" pitchFamily="34" charset="0"/>
              <a:cs typeface="Arial" pitchFamily="34" charset="0"/>
            </a:rPr>
            <a:t>Actieprogramma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3938</xdr:colOff>
      <xdr:row>0</xdr:row>
      <xdr:rowOff>11133</xdr:rowOff>
    </xdr:from>
    <xdr:to>
      <xdr:col>0</xdr:col>
      <xdr:colOff>964058</xdr:colOff>
      <xdr:row>0</xdr:row>
      <xdr:rowOff>306312</xdr:rowOff>
    </xdr:to>
    <xdr:sp macro="" textlink="">
      <xdr:nvSpPr>
        <xdr:cNvPr id="3" name="Afgeronde rechthoek 2">
          <a:hlinkClick xmlns:r="http://schemas.openxmlformats.org/officeDocument/2006/relationships" r:id="rId1"/>
        </xdr:cNvPr>
        <xdr:cNvSpPr/>
      </xdr:nvSpPr>
      <xdr:spPr>
        <a:xfrm>
          <a:off x="3938" y="11133"/>
          <a:ext cx="960120" cy="295179"/>
        </a:xfrm>
        <a:prstGeom prst="roundRect">
          <a:avLst/>
        </a:prstGeom>
        <a:solidFill>
          <a:schemeClr val="accent6">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600">
              <a:solidFill>
                <a:sysClr val="windowText" lastClr="000000"/>
              </a:solidFill>
              <a:latin typeface="Arial" pitchFamily="34" charset="0"/>
              <a:cs typeface="Arial" pitchFamily="34" charset="0"/>
            </a:rPr>
            <a:t>Risicoveld</a:t>
          </a:r>
        </a:p>
      </xdr:txBody>
    </xdr:sp>
    <xdr:clientData/>
  </xdr:twoCellAnchor>
  <xdr:twoCellAnchor>
    <xdr:from>
      <xdr:col>0</xdr:col>
      <xdr:colOff>981634</xdr:colOff>
      <xdr:row>0</xdr:row>
      <xdr:rowOff>9235</xdr:rowOff>
    </xdr:from>
    <xdr:to>
      <xdr:col>1</xdr:col>
      <xdr:colOff>966108</xdr:colOff>
      <xdr:row>0</xdr:row>
      <xdr:rowOff>309034</xdr:rowOff>
    </xdr:to>
    <xdr:sp macro="" textlink="">
      <xdr:nvSpPr>
        <xdr:cNvPr id="4" name="Afgeronde rechthoek 3">
          <a:hlinkClick xmlns:r="http://schemas.openxmlformats.org/officeDocument/2006/relationships" r:id="rId2"/>
        </xdr:cNvPr>
        <xdr:cNvSpPr/>
      </xdr:nvSpPr>
      <xdr:spPr>
        <a:xfrm>
          <a:off x="981634" y="9235"/>
          <a:ext cx="967454" cy="299799"/>
        </a:xfrm>
        <a:prstGeom prst="roundRect">
          <a:avLst/>
        </a:prstGeom>
        <a:solidFill>
          <a:schemeClr val="accent6">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nl-BE" sz="600">
              <a:solidFill>
                <a:sysClr val="windowText" lastClr="000000"/>
              </a:solidFill>
              <a:latin typeface="Arial" pitchFamily="34" charset="0"/>
              <a:cs typeface="Arial" pitchFamily="34" charset="0"/>
            </a:rPr>
            <a:t>Analyse omstandigheden</a:t>
          </a:r>
        </a:p>
      </xdr:txBody>
    </xdr:sp>
    <xdr:clientData/>
  </xdr:twoCellAnchor>
  <xdr:twoCellAnchor>
    <xdr:from>
      <xdr:col>2</xdr:col>
      <xdr:colOff>4537</xdr:colOff>
      <xdr:row>0</xdr:row>
      <xdr:rowOff>8467</xdr:rowOff>
    </xdr:from>
    <xdr:to>
      <xdr:col>2</xdr:col>
      <xdr:colOff>963387</xdr:colOff>
      <xdr:row>0</xdr:row>
      <xdr:rowOff>308266</xdr:rowOff>
    </xdr:to>
    <xdr:sp macro="" textlink="">
      <xdr:nvSpPr>
        <xdr:cNvPr id="5" name="Afgeronde rechthoek 4">
          <a:hlinkClick xmlns:r="http://schemas.openxmlformats.org/officeDocument/2006/relationships" r:id="rId3"/>
        </xdr:cNvPr>
        <xdr:cNvSpPr/>
      </xdr:nvSpPr>
      <xdr:spPr>
        <a:xfrm>
          <a:off x="1970497" y="8467"/>
          <a:ext cx="958850" cy="299799"/>
        </a:xfrm>
        <a:prstGeom prst="roundRect">
          <a:avLst/>
        </a:prstGeom>
        <a:solidFill>
          <a:srgbClr val="92D05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600">
              <a:solidFill>
                <a:sysClr val="windowText" lastClr="000000"/>
              </a:solidFill>
              <a:latin typeface="Arial" pitchFamily="34" charset="0"/>
              <a:cs typeface="Arial" pitchFamily="34" charset="0"/>
            </a:rPr>
            <a:t>RI&amp;E</a:t>
          </a:r>
        </a:p>
      </xdr:txBody>
    </xdr:sp>
    <xdr:clientData/>
  </xdr:twoCellAnchor>
  <xdr:twoCellAnchor>
    <xdr:from>
      <xdr:col>2</xdr:col>
      <xdr:colOff>981712</xdr:colOff>
      <xdr:row>0</xdr:row>
      <xdr:rowOff>8467</xdr:rowOff>
    </xdr:from>
    <xdr:to>
      <xdr:col>2</xdr:col>
      <xdr:colOff>1944190</xdr:colOff>
      <xdr:row>0</xdr:row>
      <xdr:rowOff>308266</xdr:rowOff>
    </xdr:to>
    <xdr:sp macro="" textlink="">
      <xdr:nvSpPr>
        <xdr:cNvPr id="6" name="Afgeronde rechthoek 5">
          <a:hlinkClick xmlns:r="http://schemas.openxmlformats.org/officeDocument/2006/relationships" r:id="rId4"/>
        </xdr:cNvPr>
        <xdr:cNvSpPr/>
      </xdr:nvSpPr>
      <xdr:spPr>
        <a:xfrm>
          <a:off x="2947672" y="8467"/>
          <a:ext cx="962478" cy="299799"/>
        </a:xfrm>
        <a:prstGeom prst="roundRect">
          <a:avLst/>
        </a:prstGeom>
        <a:solidFill>
          <a:schemeClr val="accent6">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600">
              <a:solidFill>
                <a:sysClr val="windowText" lastClr="000000"/>
              </a:solidFill>
              <a:latin typeface="Arial" pitchFamily="34" charset="0"/>
              <a:cs typeface="Arial" pitchFamily="34" charset="0"/>
            </a:rPr>
            <a:t>Risicobeheersing</a:t>
          </a:r>
        </a:p>
      </xdr:txBody>
    </xdr:sp>
    <xdr:clientData/>
  </xdr:twoCellAnchor>
  <xdr:twoCellAnchor>
    <xdr:from>
      <xdr:col>3</xdr:col>
      <xdr:colOff>10341</xdr:colOff>
      <xdr:row>0</xdr:row>
      <xdr:rowOff>10886</xdr:rowOff>
    </xdr:from>
    <xdr:to>
      <xdr:col>4</xdr:col>
      <xdr:colOff>5013</xdr:colOff>
      <xdr:row>0</xdr:row>
      <xdr:rowOff>310685</xdr:rowOff>
    </xdr:to>
    <xdr:sp macro="" textlink="">
      <xdr:nvSpPr>
        <xdr:cNvPr id="7" name="Afgeronde rechthoek 6">
          <a:hlinkClick xmlns:r="http://schemas.openxmlformats.org/officeDocument/2006/relationships" r:id="rId5"/>
        </xdr:cNvPr>
        <xdr:cNvSpPr/>
      </xdr:nvSpPr>
      <xdr:spPr>
        <a:xfrm>
          <a:off x="3942261" y="10886"/>
          <a:ext cx="977652" cy="299799"/>
        </a:xfrm>
        <a:prstGeom prst="roundRect">
          <a:avLst/>
        </a:prstGeom>
        <a:solidFill>
          <a:schemeClr val="accent6">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600">
              <a:solidFill>
                <a:sysClr val="windowText" lastClr="000000"/>
              </a:solidFill>
              <a:latin typeface="Arial" pitchFamily="34" charset="0"/>
              <a:cs typeface="Arial" pitchFamily="34" charset="0"/>
            </a:rPr>
            <a:t>Actieprogramma</a:t>
          </a:r>
        </a:p>
      </xdr:txBody>
    </xdr:sp>
    <xdr:clientData/>
  </xdr:twoCellAnchor>
  <xdr:twoCellAnchor>
    <xdr:from>
      <xdr:col>14</xdr:col>
      <xdr:colOff>38100</xdr:colOff>
      <xdr:row>10</xdr:row>
      <xdr:rowOff>182880</xdr:rowOff>
    </xdr:from>
    <xdr:to>
      <xdr:col>14</xdr:col>
      <xdr:colOff>312420</xdr:colOff>
      <xdr:row>10</xdr:row>
      <xdr:rowOff>342900</xdr:rowOff>
    </xdr:to>
    <xdr:sp macro="" textlink="">
      <xdr:nvSpPr>
        <xdr:cNvPr id="9" name="PIJL-LINKS 8"/>
        <xdr:cNvSpPr/>
      </xdr:nvSpPr>
      <xdr:spPr>
        <a:xfrm>
          <a:off x="8976360" y="1539240"/>
          <a:ext cx="274320" cy="1600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nl-BE" sz="1100"/>
        </a:p>
      </xdr:txBody>
    </xdr:sp>
    <xdr:clientData/>
  </xdr:twoCellAnchor>
  <xdr:twoCellAnchor editAs="oneCell">
    <xdr:from>
      <xdr:col>0</xdr:col>
      <xdr:colOff>845821</xdr:colOff>
      <xdr:row>10</xdr:row>
      <xdr:rowOff>15240</xdr:rowOff>
    </xdr:from>
    <xdr:to>
      <xdr:col>1</xdr:col>
      <xdr:colOff>4192</xdr:colOff>
      <xdr:row>10</xdr:row>
      <xdr:rowOff>198120</xdr:rowOff>
    </xdr:to>
    <xdr:pic>
      <xdr:nvPicPr>
        <xdr:cNvPr id="1043" name="Picture 19" descr="C:\Users\louis.haldermans.Z-GROUP\AppData\Local\Microsoft\Windows\Temporary Internet Files\Content.IE5\6U2H3U8L\MP900289434[1].jpg">
          <a:hlinkClick xmlns:r="http://schemas.openxmlformats.org/officeDocument/2006/relationships" r:id="rId6"/>
        </xdr:cNvPr>
        <xdr:cNvPicPr>
          <a:picLocks noChangeAspect="1" noChangeArrowheads="1"/>
        </xdr:cNvPicPr>
      </xdr:nvPicPr>
      <xdr:blipFill>
        <a:blip xmlns:r="http://schemas.openxmlformats.org/officeDocument/2006/relationships" r:embed="rId7" cstate="print"/>
        <a:srcRect/>
        <a:stretch>
          <a:fillRect/>
        </a:stretch>
      </xdr:blipFill>
      <xdr:spPr bwMode="auto">
        <a:xfrm>
          <a:off x="845821" y="2171700"/>
          <a:ext cx="120396" cy="182880"/>
        </a:xfrm>
        <a:prstGeom prst="rect">
          <a:avLst/>
        </a:prstGeom>
        <a:noFill/>
      </xdr:spPr>
    </xdr:pic>
    <xdr:clientData fPrintsWithSheet="0"/>
  </xdr:twoCellAnchor>
  <xdr:twoCellAnchor editAs="oneCell">
    <xdr:from>
      <xdr:col>4</xdr:col>
      <xdr:colOff>91440</xdr:colOff>
      <xdr:row>10</xdr:row>
      <xdr:rowOff>220980</xdr:rowOff>
    </xdr:from>
    <xdr:to>
      <xdr:col>4</xdr:col>
      <xdr:colOff>181737</xdr:colOff>
      <xdr:row>10</xdr:row>
      <xdr:rowOff>358140</xdr:rowOff>
    </xdr:to>
    <xdr:pic>
      <xdr:nvPicPr>
        <xdr:cNvPr id="11" name="Picture 19" descr="C:\Users\louis.haldermans.Z-GROUP\AppData\Local\Microsoft\Windows\Temporary Internet Files\Content.IE5\6U2H3U8L\MP900289434[1].jpg">
          <a:hlinkClick xmlns:r="http://schemas.openxmlformats.org/officeDocument/2006/relationships" r:id="rId8"/>
        </xdr:cNvPr>
        <xdr:cNvPicPr>
          <a:picLocks noChangeAspect="1" noChangeArrowheads="1"/>
        </xdr:cNvPicPr>
      </xdr:nvPicPr>
      <xdr:blipFill>
        <a:blip xmlns:r="http://schemas.openxmlformats.org/officeDocument/2006/relationships" r:embed="rId9" cstate="print"/>
        <a:srcRect/>
        <a:stretch>
          <a:fillRect/>
        </a:stretch>
      </xdr:blipFill>
      <xdr:spPr bwMode="auto">
        <a:xfrm>
          <a:off x="5006340" y="2377440"/>
          <a:ext cx="90297" cy="137160"/>
        </a:xfrm>
        <a:prstGeom prst="rect">
          <a:avLst/>
        </a:prstGeom>
        <a:noFill/>
      </xdr:spPr>
    </xdr:pic>
    <xdr:clientData fPrintsWithSheet="0"/>
  </xdr:twoCellAnchor>
  <xdr:twoCellAnchor editAs="oneCell">
    <xdr:from>
      <xdr:col>8</xdr:col>
      <xdr:colOff>106680</xdr:colOff>
      <xdr:row>10</xdr:row>
      <xdr:rowOff>220980</xdr:rowOff>
    </xdr:from>
    <xdr:to>
      <xdr:col>8</xdr:col>
      <xdr:colOff>196977</xdr:colOff>
      <xdr:row>10</xdr:row>
      <xdr:rowOff>358140</xdr:rowOff>
    </xdr:to>
    <xdr:pic>
      <xdr:nvPicPr>
        <xdr:cNvPr id="12" name="Picture 19" descr="C:\Users\louis.haldermans.Z-GROUP\AppData\Local\Microsoft\Windows\Temporary Internet Files\Content.IE5\6U2H3U8L\MP900289434[1].jpg">
          <a:hlinkClick xmlns:r="http://schemas.openxmlformats.org/officeDocument/2006/relationships" r:id="rId10"/>
        </xdr:cNvPr>
        <xdr:cNvPicPr>
          <a:picLocks noChangeAspect="1" noChangeArrowheads="1"/>
        </xdr:cNvPicPr>
      </xdr:nvPicPr>
      <xdr:blipFill>
        <a:blip xmlns:r="http://schemas.openxmlformats.org/officeDocument/2006/relationships" r:embed="rId9" cstate="print"/>
        <a:srcRect/>
        <a:stretch>
          <a:fillRect/>
        </a:stretch>
      </xdr:blipFill>
      <xdr:spPr bwMode="auto">
        <a:xfrm>
          <a:off x="6057900" y="2377440"/>
          <a:ext cx="90297" cy="137160"/>
        </a:xfrm>
        <a:prstGeom prst="rect">
          <a:avLst/>
        </a:prstGeom>
        <a:noFill/>
      </xdr:spPr>
    </xdr:pic>
    <xdr:clientData fPrintsWithSheet="0"/>
  </xdr:twoCellAnchor>
  <xdr:oneCellAnchor>
    <xdr:from>
      <xdr:col>17</xdr:col>
      <xdr:colOff>84667</xdr:colOff>
      <xdr:row>3</xdr:row>
      <xdr:rowOff>101600</xdr:rowOff>
    </xdr:from>
    <xdr:ext cx="184731" cy="264560"/>
    <xdr:sp macro="" textlink="">
      <xdr:nvSpPr>
        <xdr:cNvPr id="14" name="Tekstvak 13"/>
        <xdr:cNvSpPr txBox="1"/>
      </xdr:nvSpPr>
      <xdr:spPr>
        <a:xfrm>
          <a:off x="9956800" y="702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BE" sz="1100"/>
        </a:p>
      </xdr:txBody>
    </xdr:sp>
    <xdr:clientData/>
  </xdr:oneCellAnchor>
  <xdr:twoCellAnchor>
    <xdr:from>
      <xdr:col>16</xdr:col>
      <xdr:colOff>139700</xdr:colOff>
      <xdr:row>8</xdr:row>
      <xdr:rowOff>0</xdr:rowOff>
    </xdr:from>
    <xdr:to>
      <xdr:col>22</xdr:col>
      <xdr:colOff>147637</xdr:colOff>
      <xdr:row>10</xdr:row>
      <xdr:rowOff>8467</xdr:rowOff>
    </xdr:to>
    <xdr:sp macro="" textlink="">
      <xdr:nvSpPr>
        <xdr:cNvPr id="15" name="Tekstvak 14"/>
        <xdr:cNvSpPr txBox="1"/>
      </xdr:nvSpPr>
      <xdr:spPr>
        <a:xfrm>
          <a:off x="9580033" y="1672167"/>
          <a:ext cx="1997604" cy="609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BE" sz="1100" b="0">
              <a:ln>
                <a:solidFill>
                  <a:sysClr val="windowText" lastClr="000000"/>
                </a:solidFill>
              </a:ln>
              <a:latin typeface="+mn-lt"/>
              <a:cs typeface="Arial" pitchFamily="34" charset="0"/>
            </a:rPr>
            <a:t>Omstandigheden</a:t>
          </a:r>
        </a:p>
      </xdr:txBody>
    </xdr:sp>
    <xdr:clientData/>
  </xdr:twoCellAnchor>
  <xdr:twoCellAnchor>
    <xdr:from>
      <xdr:col>22</xdr:col>
      <xdr:colOff>152400</xdr:colOff>
      <xdr:row>8</xdr:row>
      <xdr:rowOff>0</xdr:rowOff>
    </xdr:from>
    <xdr:to>
      <xdr:col>30</xdr:col>
      <xdr:colOff>110066</xdr:colOff>
      <xdr:row>10</xdr:row>
      <xdr:rowOff>9525</xdr:rowOff>
    </xdr:to>
    <xdr:sp macro="" textlink="">
      <xdr:nvSpPr>
        <xdr:cNvPr id="16" name="Tekstvak 15"/>
        <xdr:cNvSpPr txBox="1"/>
      </xdr:nvSpPr>
      <xdr:spPr>
        <a:xfrm>
          <a:off x="11558588" y="1662113"/>
          <a:ext cx="748241" cy="60960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BE" sz="1100" b="1"/>
            <a:t>Bloot stelling</a:t>
          </a:r>
        </a:p>
      </xdr:txBody>
    </xdr:sp>
    <xdr:clientData/>
  </xdr:twoCellAnchor>
  <xdr:twoCellAnchor>
    <xdr:from>
      <xdr:col>30</xdr:col>
      <xdr:colOff>118534</xdr:colOff>
      <xdr:row>8</xdr:row>
      <xdr:rowOff>0</xdr:rowOff>
    </xdr:from>
    <xdr:to>
      <xdr:col>33</xdr:col>
      <xdr:colOff>203200</xdr:colOff>
      <xdr:row>10</xdr:row>
      <xdr:rowOff>8467</xdr:rowOff>
    </xdr:to>
    <xdr:sp macro="" textlink="">
      <xdr:nvSpPr>
        <xdr:cNvPr id="17" name="Tekstvak 16"/>
        <xdr:cNvSpPr txBox="1"/>
      </xdr:nvSpPr>
      <xdr:spPr>
        <a:xfrm>
          <a:off x="12378267" y="1667933"/>
          <a:ext cx="482600" cy="618067"/>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BE" sz="1100" b="1">
              <a:solidFill>
                <a:sysClr val="windowText" lastClr="000000"/>
              </a:solidFill>
            </a:rPr>
            <a:t>Ernst</a:t>
          </a:r>
        </a:p>
      </xdr:txBody>
    </xdr:sp>
    <xdr:clientData/>
  </xdr:twoCellAnchor>
  <xdr:twoCellAnchor>
    <xdr:from>
      <xdr:col>33</xdr:col>
      <xdr:colOff>203200</xdr:colOff>
      <xdr:row>8</xdr:row>
      <xdr:rowOff>0</xdr:rowOff>
    </xdr:from>
    <xdr:to>
      <xdr:col>35</xdr:col>
      <xdr:colOff>186267</xdr:colOff>
      <xdr:row>10</xdr:row>
      <xdr:rowOff>8467</xdr:rowOff>
    </xdr:to>
    <xdr:sp macro="" textlink="">
      <xdr:nvSpPr>
        <xdr:cNvPr id="18" name="Tekstvak 17"/>
        <xdr:cNvSpPr txBox="1"/>
      </xdr:nvSpPr>
      <xdr:spPr>
        <a:xfrm>
          <a:off x="12860867" y="1659467"/>
          <a:ext cx="990600" cy="626533"/>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BE" sz="1100" b="1"/>
            <a:t>Aanvaardings niveau</a:t>
          </a:r>
        </a:p>
      </xdr:txBody>
    </xdr:sp>
    <xdr:clientData/>
  </xdr:twoCellAnchor>
  <xdr:twoCellAnchor>
    <xdr:from>
      <xdr:col>11</xdr:col>
      <xdr:colOff>155863</xdr:colOff>
      <xdr:row>20</xdr:row>
      <xdr:rowOff>190501</xdr:rowOff>
    </xdr:from>
    <xdr:to>
      <xdr:col>11</xdr:col>
      <xdr:colOff>832138</xdr:colOff>
      <xdr:row>20</xdr:row>
      <xdr:rowOff>552451</xdr:rowOff>
    </xdr:to>
    <xdr:sp macro="" textlink="">
      <xdr:nvSpPr>
        <xdr:cNvPr id="27" name="Ovaal 26"/>
        <xdr:cNvSpPr/>
      </xdr:nvSpPr>
      <xdr:spPr>
        <a:xfrm>
          <a:off x="7126431" y="11152910"/>
          <a:ext cx="676275" cy="3619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3938</xdr:colOff>
      <xdr:row>0</xdr:row>
      <xdr:rowOff>11133</xdr:rowOff>
    </xdr:from>
    <xdr:to>
      <xdr:col>0</xdr:col>
      <xdr:colOff>964058</xdr:colOff>
      <xdr:row>0</xdr:row>
      <xdr:rowOff>306312</xdr:rowOff>
    </xdr:to>
    <xdr:sp macro="" textlink="">
      <xdr:nvSpPr>
        <xdr:cNvPr id="3" name="Afgeronde rechthoek 2">
          <a:hlinkClick xmlns:r="http://schemas.openxmlformats.org/officeDocument/2006/relationships" r:id="rId1"/>
        </xdr:cNvPr>
        <xdr:cNvSpPr/>
      </xdr:nvSpPr>
      <xdr:spPr>
        <a:xfrm>
          <a:off x="3938" y="11133"/>
          <a:ext cx="960120" cy="295179"/>
        </a:xfrm>
        <a:prstGeom prst="roundRect">
          <a:avLst/>
        </a:prstGeom>
        <a:solidFill>
          <a:schemeClr val="accent6">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600">
              <a:solidFill>
                <a:sysClr val="windowText" lastClr="000000"/>
              </a:solidFill>
              <a:latin typeface="Arial" pitchFamily="34" charset="0"/>
              <a:cs typeface="Arial" pitchFamily="34" charset="0"/>
            </a:rPr>
            <a:t>Risicoveldfiche</a:t>
          </a:r>
        </a:p>
      </xdr:txBody>
    </xdr:sp>
    <xdr:clientData/>
  </xdr:twoCellAnchor>
  <xdr:twoCellAnchor>
    <xdr:from>
      <xdr:col>0</xdr:col>
      <xdr:colOff>981634</xdr:colOff>
      <xdr:row>0</xdr:row>
      <xdr:rowOff>9235</xdr:rowOff>
    </xdr:from>
    <xdr:to>
      <xdr:col>1</xdr:col>
      <xdr:colOff>966108</xdr:colOff>
      <xdr:row>0</xdr:row>
      <xdr:rowOff>309034</xdr:rowOff>
    </xdr:to>
    <xdr:sp macro="" textlink="">
      <xdr:nvSpPr>
        <xdr:cNvPr id="4" name="Afgeronde rechthoek 3">
          <a:hlinkClick xmlns:r="http://schemas.openxmlformats.org/officeDocument/2006/relationships" r:id="rId2"/>
        </xdr:cNvPr>
        <xdr:cNvSpPr/>
      </xdr:nvSpPr>
      <xdr:spPr>
        <a:xfrm>
          <a:off x="981634" y="9235"/>
          <a:ext cx="967454" cy="299799"/>
        </a:xfrm>
        <a:prstGeom prst="roundRect">
          <a:avLst/>
        </a:prstGeom>
        <a:solidFill>
          <a:schemeClr val="accent6">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nl-BE" sz="600">
              <a:solidFill>
                <a:sysClr val="windowText" lastClr="000000"/>
              </a:solidFill>
              <a:latin typeface="Arial" pitchFamily="34" charset="0"/>
              <a:cs typeface="Arial" pitchFamily="34" charset="0"/>
            </a:rPr>
            <a:t>Analyse omstandigheden</a:t>
          </a:r>
        </a:p>
      </xdr:txBody>
    </xdr:sp>
    <xdr:clientData/>
  </xdr:twoCellAnchor>
  <xdr:twoCellAnchor>
    <xdr:from>
      <xdr:col>2</xdr:col>
      <xdr:colOff>4537</xdr:colOff>
      <xdr:row>0</xdr:row>
      <xdr:rowOff>8467</xdr:rowOff>
    </xdr:from>
    <xdr:to>
      <xdr:col>2</xdr:col>
      <xdr:colOff>963387</xdr:colOff>
      <xdr:row>0</xdr:row>
      <xdr:rowOff>308266</xdr:rowOff>
    </xdr:to>
    <xdr:sp macro="" textlink="">
      <xdr:nvSpPr>
        <xdr:cNvPr id="5" name="Afgeronde rechthoek 4">
          <a:hlinkClick xmlns:r="http://schemas.openxmlformats.org/officeDocument/2006/relationships" r:id="rId3"/>
        </xdr:cNvPr>
        <xdr:cNvSpPr/>
      </xdr:nvSpPr>
      <xdr:spPr>
        <a:xfrm>
          <a:off x="1970497" y="8467"/>
          <a:ext cx="958850" cy="299799"/>
        </a:xfrm>
        <a:prstGeom prst="roundRect">
          <a:avLst/>
        </a:prstGeom>
        <a:solidFill>
          <a:schemeClr val="accent6">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600">
              <a:solidFill>
                <a:sysClr val="windowText" lastClr="000000"/>
              </a:solidFill>
              <a:latin typeface="Arial" pitchFamily="34" charset="0"/>
              <a:cs typeface="Arial" pitchFamily="34" charset="0"/>
            </a:rPr>
            <a:t>RI&amp;E</a:t>
          </a:r>
        </a:p>
      </xdr:txBody>
    </xdr:sp>
    <xdr:clientData/>
  </xdr:twoCellAnchor>
  <xdr:twoCellAnchor>
    <xdr:from>
      <xdr:col>3</xdr:col>
      <xdr:colOff>6352</xdr:colOff>
      <xdr:row>0</xdr:row>
      <xdr:rowOff>8467</xdr:rowOff>
    </xdr:from>
    <xdr:to>
      <xdr:col>3</xdr:col>
      <xdr:colOff>968830</xdr:colOff>
      <xdr:row>0</xdr:row>
      <xdr:rowOff>308266</xdr:rowOff>
    </xdr:to>
    <xdr:sp macro="" textlink="">
      <xdr:nvSpPr>
        <xdr:cNvPr id="6" name="Afgeronde rechthoek 5">
          <a:hlinkClick xmlns:r="http://schemas.openxmlformats.org/officeDocument/2006/relationships" r:id="rId4"/>
        </xdr:cNvPr>
        <xdr:cNvSpPr/>
      </xdr:nvSpPr>
      <xdr:spPr>
        <a:xfrm>
          <a:off x="2955292" y="8467"/>
          <a:ext cx="962478" cy="299799"/>
        </a:xfrm>
        <a:prstGeom prst="roundRect">
          <a:avLst/>
        </a:prstGeom>
        <a:solidFill>
          <a:srgbClr val="92D05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600">
              <a:solidFill>
                <a:sysClr val="windowText" lastClr="000000"/>
              </a:solidFill>
              <a:latin typeface="Arial" pitchFamily="34" charset="0"/>
              <a:cs typeface="Arial" pitchFamily="34" charset="0"/>
            </a:rPr>
            <a:t>Risicobeheersing</a:t>
          </a:r>
        </a:p>
      </xdr:txBody>
    </xdr:sp>
    <xdr:clientData/>
  </xdr:twoCellAnchor>
  <xdr:twoCellAnchor>
    <xdr:from>
      <xdr:col>4</xdr:col>
      <xdr:colOff>2721</xdr:colOff>
      <xdr:row>0</xdr:row>
      <xdr:rowOff>10886</xdr:rowOff>
    </xdr:from>
    <xdr:to>
      <xdr:col>4</xdr:col>
      <xdr:colOff>980373</xdr:colOff>
      <xdr:row>0</xdr:row>
      <xdr:rowOff>310685</xdr:rowOff>
    </xdr:to>
    <xdr:sp macro="" textlink="">
      <xdr:nvSpPr>
        <xdr:cNvPr id="7" name="Afgeronde rechthoek 6">
          <a:hlinkClick xmlns:r="http://schemas.openxmlformats.org/officeDocument/2006/relationships" r:id="rId5"/>
        </xdr:cNvPr>
        <xdr:cNvSpPr/>
      </xdr:nvSpPr>
      <xdr:spPr>
        <a:xfrm>
          <a:off x="3934641" y="10886"/>
          <a:ext cx="977652" cy="299799"/>
        </a:xfrm>
        <a:prstGeom prst="roundRect">
          <a:avLst/>
        </a:prstGeom>
        <a:solidFill>
          <a:schemeClr val="accent6">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600">
              <a:solidFill>
                <a:sysClr val="windowText" lastClr="000000"/>
              </a:solidFill>
              <a:latin typeface="Arial" pitchFamily="34" charset="0"/>
              <a:cs typeface="Arial" pitchFamily="34" charset="0"/>
            </a:rPr>
            <a:t>Actieprogramma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3938</xdr:colOff>
      <xdr:row>0</xdr:row>
      <xdr:rowOff>11133</xdr:rowOff>
    </xdr:from>
    <xdr:to>
      <xdr:col>0</xdr:col>
      <xdr:colOff>964058</xdr:colOff>
      <xdr:row>0</xdr:row>
      <xdr:rowOff>306312</xdr:rowOff>
    </xdr:to>
    <xdr:sp macro="" textlink="">
      <xdr:nvSpPr>
        <xdr:cNvPr id="3" name="Afgeronde rechthoek 2">
          <a:hlinkClick xmlns:r="http://schemas.openxmlformats.org/officeDocument/2006/relationships" r:id="rId1"/>
        </xdr:cNvPr>
        <xdr:cNvSpPr/>
      </xdr:nvSpPr>
      <xdr:spPr>
        <a:xfrm>
          <a:off x="3938" y="11133"/>
          <a:ext cx="960120" cy="295179"/>
        </a:xfrm>
        <a:prstGeom prst="roundRect">
          <a:avLst/>
        </a:prstGeom>
        <a:solidFill>
          <a:schemeClr val="accent6">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600">
              <a:solidFill>
                <a:sysClr val="windowText" lastClr="000000"/>
              </a:solidFill>
              <a:latin typeface="Arial" pitchFamily="34" charset="0"/>
              <a:cs typeface="Arial" pitchFamily="34" charset="0"/>
            </a:rPr>
            <a:t>Risicoveld</a:t>
          </a:r>
        </a:p>
      </xdr:txBody>
    </xdr:sp>
    <xdr:clientData/>
  </xdr:twoCellAnchor>
  <xdr:twoCellAnchor>
    <xdr:from>
      <xdr:col>0</xdr:col>
      <xdr:colOff>981634</xdr:colOff>
      <xdr:row>0</xdr:row>
      <xdr:rowOff>9235</xdr:rowOff>
    </xdr:from>
    <xdr:to>
      <xdr:col>1</xdr:col>
      <xdr:colOff>966108</xdr:colOff>
      <xdr:row>0</xdr:row>
      <xdr:rowOff>309034</xdr:rowOff>
    </xdr:to>
    <xdr:sp macro="" textlink="">
      <xdr:nvSpPr>
        <xdr:cNvPr id="4" name="Afgeronde rechthoek 3">
          <a:hlinkClick xmlns:r="http://schemas.openxmlformats.org/officeDocument/2006/relationships" r:id="rId2"/>
        </xdr:cNvPr>
        <xdr:cNvSpPr/>
      </xdr:nvSpPr>
      <xdr:spPr>
        <a:xfrm>
          <a:off x="981634" y="9235"/>
          <a:ext cx="967454" cy="299799"/>
        </a:xfrm>
        <a:prstGeom prst="roundRect">
          <a:avLst/>
        </a:prstGeom>
        <a:solidFill>
          <a:schemeClr val="accent6">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nl-BE" sz="600">
              <a:solidFill>
                <a:sysClr val="windowText" lastClr="000000"/>
              </a:solidFill>
              <a:latin typeface="Arial" pitchFamily="34" charset="0"/>
              <a:cs typeface="Arial" pitchFamily="34" charset="0"/>
            </a:rPr>
            <a:t>Analyse omstandigheden</a:t>
          </a:r>
        </a:p>
      </xdr:txBody>
    </xdr:sp>
    <xdr:clientData/>
  </xdr:twoCellAnchor>
  <xdr:twoCellAnchor>
    <xdr:from>
      <xdr:col>2</xdr:col>
      <xdr:colOff>4537</xdr:colOff>
      <xdr:row>0</xdr:row>
      <xdr:rowOff>8467</xdr:rowOff>
    </xdr:from>
    <xdr:to>
      <xdr:col>2</xdr:col>
      <xdr:colOff>963387</xdr:colOff>
      <xdr:row>0</xdr:row>
      <xdr:rowOff>308266</xdr:rowOff>
    </xdr:to>
    <xdr:sp macro="" textlink="">
      <xdr:nvSpPr>
        <xdr:cNvPr id="5" name="Afgeronde rechthoek 4">
          <a:hlinkClick xmlns:r="http://schemas.openxmlformats.org/officeDocument/2006/relationships" r:id="rId3"/>
        </xdr:cNvPr>
        <xdr:cNvSpPr/>
      </xdr:nvSpPr>
      <xdr:spPr>
        <a:xfrm>
          <a:off x="1970497" y="8467"/>
          <a:ext cx="958850" cy="299799"/>
        </a:xfrm>
        <a:prstGeom prst="roundRect">
          <a:avLst/>
        </a:prstGeom>
        <a:solidFill>
          <a:schemeClr val="accent6">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600">
              <a:solidFill>
                <a:sysClr val="windowText" lastClr="000000"/>
              </a:solidFill>
              <a:latin typeface="Arial" pitchFamily="34" charset="0"/>
              <a:cs typeface="Arial" pitchFamily="34" charset="0"/>
            </a:rPr>
            <a:t>RI&amp;E</a:t>
          </a:r>
        </a:p>
      </xdr:txBody>
    </xdr:sp>
    <xdr:clientData/>
  </xdr:twoCellAnchor>
  <xdr:twoCellAnchor>
    <xdr:from>
      <xdr:col>3</xdr:col>
      <xdr:colOff>6352</xdr:colOff>
      <xdr:row>0</xdr:row>
      <xdr:rowOff>8467</xdr:rowOff>
    </xdr:from>
    <xdr:to>
      <xdr:col>3</xdr:col>
      <xdr:colOff>968830</xdr:colOff>
      <xdr:row>0</xdr:row>
      <xdr:rowOff>308266</xdr:rowOff>
    </xdr:to>
    <xdr:sp macro="" textlink="">
      <xdr:nvSpPr>
        <xdr:cNvPr id="6" name="Afgeronde rechthoek 5">
          <a:hlinkClick xmlns:r="http://schemas.openxmlformats.org/officeDocument/2006/relationships" r:id="rId4"/>
        </xdr:cNvPr>
        <xdr:cNvSpPr/>
      </xdr:nvSpPr>
      <xdr:spPr>
        <a:xfrm>
          <a:off x="2955292" y="8467"/>
          <a:ext cx="962478" cy="299799"/>
        </a:xfrm>
        <a:prstGeom prst="roundRect">
          <a:avLst/>
        </a:prstGeom>
        <a:solidFill>
          <a:schemeClr val="accent6">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600">
              <a:solidFill>
                <a:sysClr val="windowText" lastClr="000000"/>
              </a:solidFill>
              <a:latin typeface="Arial" pitchFamily="34" charset="0"/>
              <a:cs typeface="Arial" pitchFamily="34" charset="0"/>
            </a:rPr>
            <a:t>Risicobeheersing</a:t>
          </a:r>
        </a:p>
      </xdr:txBody>
    </xdr:sp>
    <xdr:clientData/>
  </xdr:twoCellAnchor>
  <xdr:twoCellAnchor>
    <xdr:from>
      <xdr:col>4</xdr:col>
      <xdr:colOff>2721</xdr:colOff>
      <xdr:row>0</xdr:row>
      <xdr:rowOff>10886</xdr:rowOff>
    </xdr:from>
    <xdr:to>
      <xdr:col>4</xdr:col>
      <xdr:colOff>980373</xdr:colOff>
      <xdr:row>0</xdr:row>
      <xdr:rowOff>310685</xdr:rowOff>
    </xdr:to>
    <xdr:sp macro="" textlink="">
      <xdr:nvSpPr>
        <xdr:cNvPr id="7" name="Afgeronde rechthoek 6">
          <a:hlinkClick xmlns:r="http://schemas.openxmlformats.org/officeDocument/2006/relationships" r:id="rId5"/>
        </xdr:cNvPr>
        <xdr:cNvSpPr/>
      </xdr:nvSpPr>
      <xdr:spPr>
        <a:xfrm>
          <a:off x="3934641" y="10886"/>
          <a:ext cx="977652" cy="299799"/>
        </a:xfrm>
        <a:prstGeom prst="roundRect">
          <a:avLst/>
        </a:prstGeom>
        <a:solidFill>
          <a:srgbClr val="92D05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600">
              <a:solidFill>
                <a:sysClr val="windowText" lastClr="000000"/>
              </a:solidFill>
              <a:latin typeface="Arial" pitchFamily="34" charset="0"/>
              <a:cs typeface="Arial" pitchFamily="34" charset="0"/>
            </a:rPr>
            <a:t>Actieprogramma</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10</xdr:col>
      <xdr:colOff>274320</xdr:colOff>
      <xdr:row>50</xdr:row>
      <xdr:rowOff>15240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8100" y="0"/>
          <a:ext cx="6332220" cy="9159240"/>
        </a:xfrm>
        <a:prstGeom prst="rect">
          <a:avLst/>
        </a:prstGeom>
        <a:noFill/>
        <a:ln w="3175">
          <a:solidFill>
            <a:schemeClr val="tx1"/>
          </a:solidFill>
        </a:ln>
      </xdr:spPr>
    </xdr:pic>
    <xdr:clientData/>
  </xdr:twoCellAnchor>
  <xdr:twoCellAnchor>
    <xdr:from>
      <xdr:col>10</xdr:col>
      <xdr:colOff>434340</xdr:colOff>
      <xdr:row>0</xdr:row>
      <xdr:rowOff>99060</xdr:rowOff>
    </xdr:from>
    <xdr:to>
      <xdr:col>12</xdr:col>
      <xdr:colOff>457200</xdr:colOff>
      <xdr:row>2</xdr:row>
      <xdr:rowOff>106680</xdr:rowOff>
    </xdr:to>
    <xdr:sp macro="" textlink="">
      <xdr:nvSpPr>
        <xdr:cNvPr id="4" name="PIJL-LINKS 3">
          <a:hlinkClick xmlns:r="http://schemas.openxmlformats.org/officeDocument/2006/relationships" r:id="rId2"/>
        </xdr:cNvPr>
        <xdr:cNvSpPr/>
      </xdr:nvSpPr>
      <xdr:spPr>
        <a:xfrm>
          <a:off x="6530340" y="99060"/>
          <a:ext cx="1242060" cy="373380"/>
        </a:xfrm>
        <a:prstGeom prst="leftArrow">
          <a:avLst/>
        </a:prstGeom>
        <a:solidFill>
          <a:srgbClr val="00B05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1100"/>
            <a:t>Terug naar RI&amp;E</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106</xdr:row>
      <xdr:rowOff>0</xdr:rowOff>
    </xdr:from>
    <xdr:to>
      <xdr:col>9</xdr:col>
      <xdr:colOff>0</xdr:colOff>
      <xdr:row>156</xdr:row>
      <xdr:rowOff>7620</xdr:rowOff>
    </xdr:to>
    <xdr:pic>
      <xdr:nvPicPr>
        <xdr:cNvPr id="3077"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18288000"/>
          <a:ext cx="5486400" cy="9151620"/>
        </a:xfrm>
        <a:prstGeom prst="rect">
          <a:avLst/>
        </a:prstGeom>
        <a:noFill/>
      </xdr:spPr>
    </xdr:pic>
    <xdr:clientData/>
  </xdr:twoCellAnchor>
  <xdr:twoCellAnchor editAs="oneCell">
    <xdr:from>
      <xdr:col>0</xdr:col>
      <xdr:colOff>0</xdr:colOff>
      <xdr:row>6</xdr:row>
      <xdr:rowOff>0</xdr:rowOff>
    </xdr:from>
    <xdr:to>
      <xdr:col>8</xdr:col>
      <xdr:colOff>601980</xdr:colOff>
      <xdr:row>55</xdr:row>
      <xdr:rowOff>99060</xdr:rowOff>
    </xdr:to>
    <xdr:pic>
      <xdr:nvPicPr>
        <xdr:cNvPr id="3078"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5478780" cy="9128760"/>
        </a:xfrm>
        <a:prstGeom prst="rect">
          <a:avLst/>
        </a:prstGeom>
        <a:noFill/>
      </xdr:spPr>
    </xdr:pic>
    <xdr:clientData/>
  </xdr:twoCellAnchor>
  <xdr:twoCellAnchor editAs="oneCell">
    <xdr:from>
      <xdr:col>0</xdr:col>
      <xdr:colOff>0</xdr:colOff>
      <xdr:row>56</xdr:row>
      <xdr:rowOff>0</xdr:rowOff>
    </xdr:from>
    <xdr:to>
      <xdr:col>9</xdr:col>
      <xdr:colOff>15240</xdr:colOff>
      <xdr:row>105</xdr:row>
      <xdr:rowOff>175260</xdr:rowOff>
    </xdr:to>
    <xdr:pic>
      <xdr:nvPicPr>
        <xdr:cNvPr id="3080" name="Picture 8"/>
        <xdr:cNvPicPr>
          <a:picLocks noChangeAspect="1" noChangeArrowheads="1"/>
        </xdr:cNvPicPr>
      </xdr:nvPicPr>
      <xdr:blipFill>
        <a:blip xmlns:r="http://schemas.openxmlformats.org/officeDocument/2006/relationships" r:embed="rId3" cstate="print"/>
        <a:srcRect/>
        <a:stretch>
          <a:fillRect/>
        </a:stretch>
      </xdr:blipFill>
      <xdr:spPr bwMode="auto">
        <a:xfrm>
          <a:off x="0" y="9144000"/>
          <a:ext cx="5501640" cy="9136380"/>
        </a:xfrm>
        <a:prstGeom prst="rect">
          <a:avLst/>
        </a:prstGeom>
        <a:noFill/>
      </xdr:spPr>
    </xdr:pic>
    <xdr:clientData/>
  </xdr:twoCellAnchor>
  <xdr:twoCellAnchor editAs="oneCell">
    <xdr:from>
      <xdr:col>0</xdr:col>
      <xdr:colOff>0</xdr:colOff>
      <xdr:row>156</xdr:row>
      <xdr:rowOff>0</xdr:rowOff>
    </xdr:from>
    <xdr:to>
      <xdr:col>9</xdr:col>
      <xdr:colOff>22860</xdr:colOff>
      <xdr:row>167</xdr:row>
      <xdr:rowOff>152400</xdr:rowOff>
    </xdr:to>
    <xdr:pic>
      <xdr:nvPicPr>
        <xdr:cNvPr id="3081" name="Picture 9"/>
        <xdr:cNvPicPr>
          <a:picLocks noChangeAspect="1" noChangeArrowheads="1"/>
        </xdr:cNvPicPr>
      </xdr:nvPicPr>
      <xdr:blipFill>
        <a:blip xmlns:r="http://schemas.openxmlformats.org/officeDocument/2006/relationships" r:embed="rId4" cstate="print"/>
        <a:srcRect/>
        <a:stretch>
          <a:fillRect/>
        </a:stretch>
      </xdr:blipFill>
      <xdr:spPr bwMode="auto">
        <a:xfrm>
          <a:off x="0" y="27432000"/>
          <a:ext cx="5509260" cy="2164080"/>
        </a:xfrm>
        <a:prstGeom prst="rect">
          <a:avLst/>
        </a:prstGeom>
        <a:noFill/>
      </xdr:spPr>
    </xdr:pic>
    <xdr:clientData/>
  </xdr:twoCellAnchor>
  <xdr:twoCellAnchor>
    <xdr:from>
      <xdr:col>9</xdr:col>
      <xdr:colOff>0</xdr:colOff>
      <xdr:row>7</xdr:row>
      <xdr:rowOff>0</xdr:rowOff>
    </xdr:from>
    <xdr:to>
      <xdr:col>11</xdr:col>
      <xdr:colOff>22860</xdr:colOff>
      <xdr:row>9</xdr:row>
      <xdr:rowOff>7620</xdr:rowOff>
    </xdr:to>
    <xdr:sp macro="" textlink="">
      <xdr:nvSpPr>
        <xdr:cNvPr id="11" name="PIJL-LINKS 10">
          <a:hlinkClick xmlns:r="http://schemas.openxmlformats.org/officeDocument/2006/relationships" r:id="rId5"/>
        </xdr:cNvPr>
        <xdr:cNvSpPr/>
      </xdr:nvSpPr>
      <xdr:spPr>
        <a:xfrm>
          <a:off x="5486400" y="182880"/>
          <a:ext cx="1242060" cy="373380"/>
        </a:xfrm>
        <a:prstGeom prst="leftArrow">
          <a:avLst/>
        </a:prstGeom>
        <a:solidFill>
          <a:srgbClr val="00B05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1100"/>
            <a:t>Terug naar RI&amp;E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0</xdr:colOff>
      <xdr:row>47</xdr:row>
      <xdr:rowOff>152540</xdr:rowOff>
    </xdr:to>
    <xdr:pic>
      <xdr:nvPicPr>
        <xdr:cNvPr id="40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5486400" cy="8747900"/>
        </a:xfrm>
        <a:prstGeom prst="rect">
          <a:avLst/>
        </a:prstGeom>
        <a:noFill/>
        <a:ln w="3175">
          <a:solidFill>
            <a:schemeClr val="tx1"/>
          </a:solidFill>
        </a:ln>
      </xdr:spPr>
    </xdr:pic>
    <xdr:clientData/>
  </xdr:twoCellAnchor>
  <xdr:twoCellAnchor>
    <xdr:from>
      <xdr:col>10</xdr:col>
      <xdr:colOff>0</xdr:colOff>
      <xdr:row>1</xdr:row>
      <xdr:rowOff>0</xdr:rowOff>
    </xdr:from>
    <xdr:to>
      <xdr:col>12</xdr:col>
      <xdr:colOff>22860</xdr:colOff>
      <xdr:row>3</xdr:row>
      <xdr:rowOff>76200</xdr:rowOff>
    </xdr:to>
    <xdr:sp macro="" textlink="">
      <xdr:nvSpPr>
        <xdr:cNvPr id="4" name="PIJL-LINKS 3">
          <a:hlinkClick xmlns:r="http://schemas.openxmlformats.org/officeDocument/2006/relationships" r:id="rId2"/>
        </xdr:cNvPr>
        <xdr:cNvSpPr/>
      </xdr:nvSpPr>
      <xdr:spPr>
        <a:xfrm>
          <a:off x="6096000" y="182880"/>
          <a:ext cx="1242060" cy="441960"/>
        </a:xfrm>
        <a:prstGeom prst="leftArrow">
          <a:avLst/>
        </a:prstGeom>
        <a:solidFill>
          <a:srgbClr val="00B05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1100"/>
            <a:t>Terug naar RI&amp;E</a:t>
          </a:r>
        </a:p>
      </xdr:txBody>
    </xdr:sp>
    <xdr:clientData/>
  </xdr:twoCellAnchor>
  <xdr:twoCellAnchor>
    <xdr:from>
      <xdr:col>10</xdr:col>
      <xdr:colOff>0</xdr:colOff>
      <xdr:row>37</xdr:row>
      <xdr:rowOff>0</xdr:rowOff>
    </xdr:from>
    <xdr:to>
      <xdr:col>12</xdr:col>
      <xdr:colOff>22860</xdr:colOff>
      <xdr:row>39</xdr:row>
      <xdr:rowOff>76200</xdr:rowOff>
    </xdr:to>
    <xdr:sp macro="" textlink="">
      <xdr:nvSpPr>
        <xdr:cNvPr id="5" name="PIJL-LINKS 4">
          <a:hlinkClick xmlns:r="http://schemas.openxmlformats.org/officeDocument/2006/relationships" r:id="rId2"/>
        </xdr:cNvPr>
        <xdr:cNvSpPr/>
      </xdr:nvSpPr>
      <xdr:spPr>
        <a:xfrm>
          <a:off x="6096000" y="6766560"/>
          <a:ext cx="1242060" cy="441960"/>
        </a:xfrm>
        <a:prstGeom prst="leftArrow">
          <a:avLst/>
        </a:prstGeom>
        <a:solidFill>
          <a:srgbClr val="00B05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BE" sz="1100"/>
            <a:t>Terug naar RI&amp;E</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I87"/>
  <sheetViews>
    <sheetView showGridLines="0" showRowColHeaders="0" zoomScaleNormal="100" workbookViewId="0">
      <pane ySplit="1" topLeftCell="A122" activePane="bottomLeft" state="frozen"/>
      <selection pane="bottomLeft" activeCell="A12" sqref="A12:I12"/>
    </sheetView>
  </sheetViews>
  <sheetFormatPr defaultColWidth="8.85546875" defaultRowHeight="12.75" x14ac:dyDescent="0.2"/>
  <cols>
    <col min="1" max="9" width="14.28515625" style="1" customWidth="1"/>
    <col min="10" max="16384" width="8.85546875" style="1"/>
  </cols>
  <sheetData>
    <row r="1" spans="1:9" s="16" customFormat="1" ht="24.6" customHeight="1" x14ac:dyDescent="0.25">
      <c r="A1" s="17"/>
      <c r="B1"/>
      <c r="C1" s="19"/>
      <c r="D1"/>
      <c r="E1" s="19"/>
      <c r="F1" s="18"/>
    </row>
    <row r="2" spans="1:9" ht="9.6" customHeight="1" x14ac:dyDescent="0.2"/>
    <row r="3" spans="1:9" x14ac:dyDescent="0.2">
      <c r="A3" s="134"/>
      <c r="B3" s="135"/>
      <c r="C3" s="140" t="s">
        <v>7</v>
      </c>
      <c r="D3" s="141"/>
      <c r="E3" s="141"/>
      <c r="F3" s="141"/>
      <c r="G3" s="141"/>
      <c r="H3" s="141"/>
      <c r="I3" s="142"/>
    </row>
    <row r="4" spans="1:9" x14ac:dyDescent="0.2">
      <c r="A4" s="136"/>
      <c r="B4" s="137"/>
      <c r="C4" s="2" t="s">
        <v>0</v>
      </c>
      <c r="D4" s="3" t="s">
        <v>178</v>
      </c>
      <c r="E4" s="4"/>
      <c r="F4" s="4"/>
      <c r="G4" s="5"/>
      <c r="H4" s="4" t="s">
        <v>1</v>
      </c>
      <c r="I4" s="106">
        <v>42009</v>
      </c>
    </row>
    <row r="5" spans="1:9" x14ac:dyDescent="0.2">
      <c r="A5" s="136"/>
      <c r="B5" s="137"/>
      <c r="C5" s="6" t="s">
        <v>2</v>
      </c>
      <c r="D5" s="7" t="s">
        <v>9</v>
      </c>
      <c r="E5" s="8"/>
      <c r="F5" s="8"/>
      <c r="G5" s="9"/>
      <c r="H5" s="8" t="s">
        <v>3</v>
      </c>
      <c r="I5" s="10">
        <v>3</v>
      </c>
    </row>
    <row r="6" spans="1:9" x14ac:dyDescent="0.2">
      <c r="A6" s="138"/>
      <c r="B6" s="139"/>
      <c r="C6" s="11" t="s">
        <v>8</v>
      </c>
      <c r="D6" s="12" t="s">
        <v>117</v>
      </c>
      <c r="E6" s="13"/>
      <c r="F6" s="13"/>
      <c r="G6" s="14"/>
      <c r="H6" s="12"/>
      <c r="I6" s="15"/>
    </row>
    <row r="8" spans="1:9" ht="15.75" x14ac:dyDescent="0.25">
      <c r="A8" s="131" t="s">
        <v>5</v>
      </c>
      <c r="B8" s="132"/>
      <c r="C8" s="132"/>
      <c r="D8" s="132"/>
      <c r="E8" s="132"/>
      <c r="F8" s="132"/>
      <c r="G8" s="132"/>
      <c r="H8" s="132"/>
      <c r="I8" s="133"/>
    </row>
    <row r="9" spans="1:9" x14ac:dyDescent="0.2">
      <c r="A9" s="20" t="s">
        <v>6</v>
      </c>
      <c r="B9" s="22" t="s">
        <v>179</v>
      </c>
      <c r="C9" s="21"/>
      <c r="D9" s="21"/>
      <c r="E9" s="21"/>
      <c r="F9" s="21"/>
      <c r="G9" s="21"/>
      <c r="H9" s="143" t="s">
        <v>4</v>
      </c>
      <c r="I9" s="144"/>
    </row>
    <row r="11" spans="1:9" x14ac:dyDescent="0.2">
      <c r="A11" s="76"/>
      <c r="B11" s="77"/>
      <c r="C11" s="77"/>
      <c r="D11" s="77"/>
      <c r="E11" s="77"/>
      <c r="F11" s="77"/>
      <c r="G11" s="77"/>
      <c r="H11" s="77"/>
      <c r="I11" s="78"/>
    </row>
    <row r="12" spans="1:9" ht="409.5" customHeight="1" x14ac:dyDescent="0.2">
      <c r="A12" s="145" t="s">
        <v>205</v>
      </c>
      <c r="B12" s="145"/>
      <c r="C12" s="145"/>
      <c r="D12" s="145"/>
      <c r="E12" s="145"/>
      <c r="F12" s="145"/>
      <c r="G12" s="145"/>
      <c r="H12" s="145"/>
      <c r="I12" s="146"/>
    </row>
    <row r="13" spans="1:9" x14ac:dyDescent="0.2">
      <c r="A13" s="79"/>
      <c r="B13" s="80"/>
      <c r="C13" s="80"/>
      <c r="D13" s="80"/>
      <c r="E13" s="80"/>
      <c r="F13" s="80"/>
      <c r="G13" s="80"/>
      <c r="H13" s="80"/>
      <c r="I13" s="81"/>
    </row>
    <row r="14" spans="1:9" x14ac:dyDescent="0.2">
      <c r="A14" s="125" t="s">
        <v>188</v>
      </c>
      <c r="B14" s="126"/>
      <c r="C14" s="126"/>
      <c r="D14" s="126"/>
      <c r="E14" s="126"/>
      <c r="F14" s="126"/>
      <c r="G14" s="126"/>
      <c r="H14" s="126"/>
      <c r="I14" s="127"/>
    </row>
    <row r="15" spans="1:9" x14ac:dyDescent="0.2">
      <c r="A15" s="125"/>
      <c r="B15" s="126"/>
      <c r="C15" s="126"/>
      <c r="D15" s="126"/>
      <c r="E15" s="126"/>
      <c r="F15" s="126"/>
      <c r="G15" s="126"/>
      <c r="H15" s="126"/>
      <c r="I15" s="127"/>
    </row>
    <row r="16" spans="1:9" x14ac:dyDescent="0.2">
      <c r="A16" s="125"/>
      <c r="B16" s="126"/>
      <c r="C16" s="126"/>
      <c r="D16" s="126"/>
      <c r="E16" s="126"/>
      <c r="F16" s="126"/>
      <c r="G16" s="126"/>
      <c r="H16" s="126"/>
      <c r="I16" s="127"/>
    </row>
    <row r="17" spans="1:9" x14ac:dyDescent="0.2">
      <c r="A17" s="125"/>
      <c r="B17" s="126"/>
      <c r="C17" s="126"/>
      <c r="D17" s="126"/>
      <c r="E17" s="126"/>
      <c r="F17" s="126"/>
      <c r="G17" s="126"/>
      <c r="H17" s="126"/>
      <c r="I17" s="127"/>
    </row>
    <row r="18" spans="1:9" x14ac:dyDescent="0.2">
      <c r="A18" s="125"/>
      <c r="B18" s="126"/>
      <c r="C18" s="126"/>
      <c r="D18" s="126"/>
      <c r="E18" s="126"/>
      <c r="F18" s="126"/>
      <c r="G18" s="126"/>
      <c r="H18" s="126"/>
      <c r="I18" s="127"/>
    </row>
    <row r="19" spans="1:9" x14ac:dyDescent="0.2">
      <c r="A19" s="125"/>
      <c r="B19" s="126"/>
      <c r="C19" s="126"/>
      <c r="D19" s="126"/>
      <c r="E19" s="126"/>
      <c r="F19" s="126"/>
      <c r="G19" s="126"/>
      <c r="H19" s="126"/>
      <c r="I19" s="127"/>
    </row>
    <row r="20" spans="1:9" x14ac:dyDescent="0.2">
      <c r="A20" s="125"/>
      <c r="B20" s="126"/>
      <c r="C20" s="126"/>
      <c r="D20" s="126"/>
      <c r="E20" s="126"/>
      <c r="F20" s="126"/>
      <c r="G20" s="126"/>
      <c r="H20" s="126"/>
      <c r="I20" s="127"/>
    </row>
    <row r="21" spans="1:9" x14ac:dyDescent="0.2">
      <c r="A21" s="125"/>
      <c r="B21" s="126"/>
      <c r="C21" s="126"/>
      <c r="D21" s="126"/>
      <c r="E21" s="126"/>
      <c r="F21" s="126"/>
      <c r="G21" s="126"/>
      <c r="H21" s="126"/>
      <c r="I21" s="127"/>
    </row>
    <row r="22" spans="1:9" x14ac:dyDescent="0.2">
      <c r="A22" s="125"/>
      <c r="B22" s="126"/>
      <c r="C22" s="126"/>
      <c r="D22" s="126"/>
      <c r="E22" s="126"/>
      <c r="F22" s="126"/>
      <c r="G22" s="126"/>
      <c r="H22" s="126"/>
      <c r="I22" s="127"/>
    </row>
    <row r="23" spans="1:9" x14ac:dyDescent="0.2">
      <c r="A23" s="125"/>
      <c r="B23" s="126"/>
      <c r="C23" s="126"/>
      <c r="D23" s="126"/>
      <c r="E23" s="126"/>
      <c r="F23" s="126"/>
      <c r="G23" s="126"/>
      <c r="H23" s="126"/>
      <c r="I23" s="127"/>
    </row>
    <row r="24" spans="1:9" x14ac:dyDescent="0.2">
      <c r="A24" s="125"/>
      <c r="B24" s="126"/>
      <c r="C24" s="126"/>
      <c r="D24" s="126"/>
      <c r="E24" s="126"/>
      <c r="F24" s="126"/>
      <c r="G24" s="126"/>
      <c r="H24" s="126"/>
      <c r="I24" s="127"/>
    </row>
    <row r="25" spans="1:9" x14ac:dyDescent="0.2">
      <c r="A25" s="125"/>
      <c r="B25" s="126"/>
      <c r="C25" s="126"/>
      <c r="D25" s="126"/>
      <c r="E25" s="126"/>
      <c r="F25" s="126"/>
      <c r="G25" s="126"/>
      <c r="H25" s="126"/>
      <c r="I25" s="127"/>
    </row>
    <row r="26" spans="1:9" x14ac:dyDescent="0.2">
      <c r="A26" s="125"/>
      <c r="B26" s="126"/>
      <c r="C26" s="126"/>
      <c r="D26" s="126"/>
      <c r="E26" s="126"/>
      <c r="F26" s="126"/>
      <c r="G26" s="126"/>
      <c r="H26" s="126"/>
      <c r="I26" s="127"/>
    </row>
    <row r="27" spans="1:9" x14ac:dyDescent="0.2">
      <c r="A27" s="128"/>
      <c r="B27" s="129"/>
      <c r="C27" s="129"/>
      <c r="D27" s="129"/>
      <c r="E27" s="129"/>
      <c r="F27" s="129"/>
      <c r="G27" s="129"/>
      <c r="H27" s="129"/>
      <c r="I27" s="130"/>
    </row>
    <row r="28" spans="1:9" ht="24.6" customHeight="1" x14ac:dyDescent="0.2"/>
    <row r="29" spans="1:9" ht="24.6" customHeight="1" x14ac:dyDescent="0.2"/>
    <row r="30" spans="1:9" ht="24.6" customHeight="1" x14ac:dyDescent="0.2"/>
    <row r="31" spans="1:9" ht="24.6" customHeight="1" x14ac:dyDescent="0.2"/>
    <row r="32" spans="1:9" ht="24.6" customHeight="1" x14ac:dyDescent="0.2"/>
    <row r="33"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7" ht="12.75" customHeight="1" x14ac:dyDescent="0.2"/>
    <row r="48" ht="12.75" customHeight="1" x14ac:dyDescent="0.2"/>
    <row r="49" ht="12.75" customHeight="1" x14ac:dyDescent="0.2"/>
    <row r="87" spans="1:1" ht="20.25" x14ac:dyDescent="0.3">
      <c r="A87" s="114" t="s">
        <v>180</v>
      </c>
    </row>
  </sheetData>
  <mergeCells count="6">
    <mergeCell ref="A14:I27"/>
    <mergeCell ref="A8:I8"/>
    <mergeCell ref="A3:B6"/>
    <mergeCell ref="C3:I3"/>
    <mergeCell ref="H9:I9"/>
    <mergeCell ref="A12:I12"/>
  </mergeCells>
  <pageMargins left="0.70866141732283472" right="0.70866141732283472" top="0.74803149606299213" bottom="0.74803149606299213" header="0.31496062992125984" footer="0.31496062992125984"/>
  <pageSetup paperSize="9" orientation="landscape" r:id="rId1"/>
  <headerFooter>
    <oddFooter>&amp;CPagina &amp;P van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I90"/>
  <sheetViews>
    <sheetView showGridLines="0" showRowColHeaders="0" zoomScaleNormal="100" workbookViewId="0">
      <pane ySplit="1" topLeftCell="A2" activePane="bottomLeft" state="frozen"/>
      <selection pane="bottomLeft"/>
    </sheetView>
  </sheetViews>
  <sheetFormatPr defaultRowHeight="15" x14ac:dyDescent="0.25"/>
  <cols>
    <col min="1" max="5" width="14.28515625" customWidth="1"/>
    <col min="6" max="6" width="30.7109375" customWidth="1"/>
    <col min="7" max="9" width="7.42578125" customWidth="1"/>
  </cols>
  <sheetData>
    <row r="1" spans="1:9" s="16" customFormat="1" ht="24.6" customHeight="1" x14ac:dyDescent="0.25">
      <c r="A1" s="17"/>
      <c r="B1"/>
      <c r="C1" s="19"/>
      <c r="D1"/>
      <c r="E1" s="19"/>
      <c r="F1" s="18"/>
    </row>
    <row r="2" spans="1:9" s="1" customFormat="1" ht="9.6" customHeight="1" x14ac:dyDescent="0.2"/>
    <row r="3" spans="1:9" s="1" customFormat="1" ht="12.75" x14ac:dyDescent="0.2">
      <c r="A3" s="134"/>
      <c r="B3" s="135"/>
      <c r="C3" s="140" t="s">
        <v>7</v>
      </c>
      <c r="D3" s="141"/>
      <c r="E3" s="141"/>
      <c r="F3" s="141"/>
      <c r="G3" s="141"/>
      <c r="H3" s="141"/>
      <c r="I3" s="142"/>
    </row>
    <row r="4" spans="1:9" s="1" customFormat="1" ht="12.75" x14ac:dyDescent="0.2">
      <c r="A4" s="136"/>
      <c r="B4" s="137"/>
      <c r="C4" s="2" t="s">
        <v>0</v>
      </c>
      <c r="D4" s="3" t="str">
        <f>Risicoveldfiche!D4</f>
        <v>20150324 PPMO Venlo 20150625 Stairmaster</v>
      </c>
      <c r="E4" s="4"/>
      <c r="F4" s="4"/>
      <c r="G4" s="4" t="s">
        <v>1</v>
      </c>
      <c r="H4" s="161">
        <f>Risicoveldfiche!I4</f>
        <v>42009</v>
      </c>
      <c r="I4" s="162"/>
    </row>
    <row r="5" spans="1:9" s="1" customFormat="1" ht="12.75" x14ac:dyDescent="0.2">
      <c r="A5" s="136"/>
      <c r="B5" s="137"/>
      <c r="C5" s="6" t="s">
        <v>2</v>
      </c>
      <c r="D5" s="7" t="s">
        <v>9</v>
      </c>
      <c r="E5" s="8"/>
      <c r="F5" s="8"/>
      <c r="G5" s="8" t="s">
        <v>3</v>
      </c>
      <c r="H5" s="10">
        <f>Risicoveldfiche!I5</f>
        <v>3</v>
      </c>
      <c r="I5" s="81"/>
    </row>
    <row r="6" spans="1:9" s="1" customFormat="1" ht="12.75" x14ac:dyDescent="0.2">
      <c r="A6" s="138"/>
      <c r="B6" s="139"/>
      <c r="C6" s="11" t="s">
        <v>8</v>
      </c>
      <c r="D6" s="12" t="s">
        <v>117</v>
      </c>
      <c r="E6" s="13"/>
      <c r="F6" s="13"/>
      <c r="G6" s="14"/>
      <c r="H6" s="12"/>
      <c r="I6" s="15"/>
    </row>
    <row r="7" spans="1:9" s="1" customFormat="1" ht="12.75" x14ac:dyDescent="0.2"/>
    <row r="8" spans="1:9" s="1" customFormat="1" ht="15.75" x14ac:dyDescent="0.25">
      <c r="A8" s="131" t="s">
        <v>11</v>
      </c>
      <c r="B8" s="132"/>
      <c r="C8" s="132"/>
      <c r="D8" s="132"/>
      <c r="E8" s="132"/>
      <c r="F8" s="132"/>
      <c r="G8" s="132"/>
      <c r="H8" s="132"/>
      <c r="I8" s="133"/>
    </row>
    <row r="9" spans="1:9" s="1" customFormat="1" ht="12.75" x14ac:dyDescent="0.2">
      <c r="A9" s="20" t="s">
        <v>6</v>
      </c>
      <c r="B9" s="22" t="str">
        <f>Risicoveldfiche!B9</f>
        <v>20150630 v3</v>
      </c>
      <c r="C9" s="21"/>
      <c r="D9" s="21"/>
      <c r="E9" s="21"/>
      <c r="F9" s="21"/>
      <c r="G9" s="21"/>
      <c r="H9" s="160" t="s">
        <v>4</v>
      </c>
      <c r="I9" s="160"/>
    </row>
    <row r="11" spans="1:9" ht="24.6" customHeight="1" x14ac:dyDescent="0.25">
      <c r="A11" s="158" t="s">
        <v>118</v>
      </c>
      <c r="B11" s="158"/>
      <c r="C11" s="158"/>
      <c r="D11" s="158"/>
      <c r="E11" s="158"/>
      <c r="F11" s="158"/>
      <c r="G11" s="84" t="s">
        <v>82</v>
      </c>
      <c r="H11" s="85" t="s">
        <v>83</v>
      </c>
      <c r="I11" s="83" t="s">
        <v>81</v>
      </c>
    </row>
    <row r="12" spans="1:9" ht="24.6" customHeight="1" x14ac:dyDescent="0.25">
      <c r="A12" s="147" t="s">
        <v>128</v>
      </c>
      <c r="B12" s="148"/>
      <c r="C12" s="148"/>
      <c r="D12" s="148"/>
      <c r="E12" s="148"/>
      <c r="F12" s="149"/>
      <c r="G12" s="103"/>
      <c r="H12" s="104" t="s">
        <v>105</v>
      </c>
      <c r="I12" s="105"/>
    </row>
    <row r="13" spans="1:9" ht="24.6" customHeight="1" x14ac:dyDescent="0.25">
      <c r="A13" s="147" t="s">
        <v>119</v>
      </c>
      <c r="B13" s="148"/>
      <c r="C13" s="148"/>
      <c r="D13" s="148"/>
      <c r="E13" s="148"/>
      <c r="F13" s="149"/>
      <c r="G13" s="103" t="s">
        <v>106</v>
      </c>
      <c r="H13" s="104" t="s">
        <v>120</v>
      </c>
      <c r="I13" s="105"/>
    </row>
    <row r="14" spans="1:9" ht="24.6" customHeight="1" x14ac:dyDescent="0.25">
      <c r="A14" s="151" t="s">
        <v>129</v>
      </c>
      <c r="B14" s="152"/>
      <c r="C14" s="152"/>
      <c r="D14" s="152"/>
      <c r="E14" s="152"/>
      <c r="F14" s="153"/>
      <c r="G14" s="103"/>
      <c r="H14" s="104" t="s">
        <v>105</v>
      </c>
      <c r="I14" s="105"/>
    </row>
    <row r="15" spans="1:9" ht="24.6" customHeight="1" x14ac:dyDescent="0.25">
      <c r="A15" s="147" t="s">
        <v>125</v>
      </c>
      <c r="B15" s="148"/>
      <c r="C15" s="148"/>
      <c r="D15" s="148"/>
      <c r="E15" s="148"/>
      <c r="F15" s="149"/>
      <c r="G15" s="103"/>
      <c r="H15" s="104" t="s">
        <v>105</v>
      </c>
      <c r="I15" s="105"/>
    </row>
    <row r="16" spans="1:9" ht="24.6" customHeight="1" x14ac:dyDescent="0.25">
      <c r="A16" s="147" t="s">
        <v>182</v>
      </c>
      <c r="B16" s="148"/>
      <c r="C16" s="148"/>
      <c r="D16" s="148"/>
      <c r="E16" s="148"/>
      <c r="F16" s="149"/>
      <c r="G16" s="103"/>
      <c r="H16" s="104" t="s">
        <v>105</v>
      </c>
      <c r="I16" s="105"/>
    </row>
    <row r="17" spans="1:9" ht="24.6" customHeight="1" x14ac:dyDescent="0.25">
      <c r="A17" s="107"/>
      <c r="B17" s="108"/>
      <c r="C17" s="108"/>
      <c r="D17" s="108"/>
      <c r="E17" s="108"/>
      <c r="F17" s="108"/>
      <c r="G17" s="110"/>
      <c r="H17" s="111"/>
      <c r="I17" s="112"/>
    </row>
    <row r="18" spans="1:9" ht="24.6" customHeight="1" x14ac:dyDescent="0.25">
      <c r="A18" s="154" t="s">
        <v>206</v>
      </c>
      <c r="B18" s="155"/>
      <c r="C18" s="155"/>
      <c r="D18" s="155"/>
      <c r="E18" s="155"/>
      <c r="F18" s="156"/>
      <c r="G18" s="84" t="s">
        <v>82</v>
      </c>
      <c r="H18" s="85" t="s">
        <v>83</v>
      </c>
      <c r="I18" s="83" t="s">
        <v>81</v>
      </c>
    </row>
    <row r="19" spans="1:9" ht="24.6" customHeight="1" x14ac:dyDescent="0.25">
      <c r="A19" s="147" t="s">
        <v>122</v>
      </c>
      <c r="B19" s="148"/>
      <c r="C19" s="148"/>
      <c r="D19" s="148"/>
      <c r="E19" s="148"/>
      <c r="F19" s="149"/>
      <c r="G19" s="103"/>
      <c r="H19" s="104" t="s">
        <v>105</v>
      </c>
      <c r="I19" s="105"/>
    </row>
    <row r="20" spans="1:9" ht="24.6" customHeight="1" x14ac:dyDescent="0.25">
      <c r="A20" s="151" t="s">
        <v>207</v>
      </c>
      <c r="B20" s="152"/>
      <c r="C20" s="152"/>
      <c r="D20" s="152"/>
      <c r="E20" s="152"/>
      <c r="F20" s="153"/>
      <c r="G20" s="103"/>
      <c r="H20" s="104" t="s">
        <v>105</v>
      </c>
      <c r="I20" s="105"/>
    </row>
    <row r="21" spans="1:9" ht="24.6" customHeight="1" x14ac:dyDescent="0.25">
      <c r="A21" s="147" t="s">
        <v>183</v>
      </c>
      <c r="B21" s="148"/>
      <c r="C21" s="148"/>
      <c r="D21" s="148"/>
      <c r="E21" s="148"/>
      <c r="F21" s="149"/>
      <c r="G21" s="103"/>
      <c r="H21" s="104" t="s">
        <v>105</v>
      </c>
      <c r="I21" s="105"/>
    </row>
    <row r="22" spans="1:9" ht="24.6" customHeight="1" x14ac:dyDescent="0.25">
      <c r="A22" s="107"/>
      <c r="B22" s="108"/>
      <c r="C22" s="108"/>
      <c r="D22" s="108"/>
      <c r="E22" s="108"/>
      <c r="F22" s="108"/>
      <c r="G22" s="110"/>
      <c r="H22" s="111"/>
      <c r="I22" s="112"/>
    </row>
    <row r="23" spans="1:9" ht="24.6" customHeight="1" x14ac:dyDescent="0.25">
      <c r="A23" s="159" t="s">
        <v>80</v>
      </c>
      <c r="B23" s="159"/>
      <c r="C23" s="159"/>
      <c r="D23" s="159"/>
      <c r="E23" s="159"/>
      <c r="F23" s="159"/>
      <c r="G23" s="84" t="s">
        <v>82</v>
      </c>
      <c r="H23" s="85" t="s">
        <v>83</v>
      </c>
      <c r="I23" s="83" t="s">
        <v>81</v>
      </c>
    </row>
    <row r="24" spans="1:9" ht="24.6" customHeight="1" x14ac:dyDescent="0.25">
      <c r="A24" s="151" t="s">
        <v>116</v>
      </c>
      <c r="B24" s="152"/>
      <c r="C24" s="152"/>
      <c r="D24" s="152"/>
      <c r="E24" s="152"/>
      <c r="F24" s="153"/>
      <c r="G24" s="103"/>
      <c r="H24" s="104"/>
      <c r="I24" s="105"/>
    </row>
    <row r="25" spans="1:9" ht="24.6" customHeight="1" x14ac:dyDescent="0.25">
      <c r="A25" s="107"/>
      <c r="B25" s="108"/>
      <c r="C25" s="108"/>
      <c r="D25" s="108"/>
      <c r="E25" s="108"/>
      <c r="F25" s="109"/>
      <c r="G25" s="110"/>
      <c r="H25" s="111"/>
      <c r="I25" s="112"/>
    </row>
    <row r="26" spans="1:9" ht="24.6" customHeight="1" x14ac:dyDescent="0.25">
      <c r="A26" s="157" t="s">
        <v>121</v>
      </c>
      <c r="B26" s="157"/>
      <c r="C26" s="157"/>
      <c r="D26" s="157"/>
      <c r="E26" s="157"/>
      <c r="F26" s="157"/>
      <c r="G26" s="84" t="s">
        <v>82</v>
      </c>
      <c r="H26" s="85" t="s">
        <v>83</v>
      </c>
      <c r="I26" s="83" t="s">
        <v>81</v>
      </c>
    </row>
    <row r="27" spans="1:9" ht="24.6" customHeight="1" x14ac:dyDescent="0.25">
      <c r="A27" s="147" t="s">
        <v>210</v>
      </c>
      <c r="B27" s="148"/>
      <c r="C27" s="148"/>
      <c r="D27" s="148"/>
      <c r="E27" s="148"/>
      <c r="F27" s="149"/>
      <c r="G27" s="103"/>
      <c r="H27" s="104" t="s">
        <v>105</v>
      </c>
      <c r="I27" s="105"/>
    </row>
    <row r="28" spans="1:9" ht="24.6" customHeight="1" x14ac:dyDescent="0.25">
      <c r="A28" s="151" t="s">
        <v>208</v>
      </c>
      <c r="B28" s="152"/>
      <c r="C28" s="152"/>
      <c r="D28" s="152"/>
      <c r="E28" s="152"/>
      <c r="F28" s="153"/>
      <c r="G28" s="103" t="s">
        <v>106</v>
      </c>
      <c r="H28" s="104"/>
      <c r="I28" s="105"/>
    </row>
    <row r="29" spans="1:9" ht="24.6" customHeight="1" x14ac:dyDescent="0.25">
      <c r="A29" s="147" t="s">
        <v>209</v>
      </c>
      <c r="B29" s="148"/>
      <c r="C29" s="148"/>
      <c r="D29" s="148"/>
      <c r="E29" s="148"/>
      <c r="F29" s="149"/>
      <c r="G29" s="103"/>
      <c r="H29" s="104" t="s">
        <v>105</v>
      </c>
      <c r="I29" s="105"/>
    </row>
    <row r="30" spans="1:9" ht="24.6" customHeight="1" x14ac:dyDescent="0.25">
      <c r="A30" s="147"/>
      <c r="B30" s="148"/>
      <c r="C30" s="148"/>
      <c r="D30" s="148"/>
      <c r="E30" s="148"/>
      <c r="F30" s="149"/>
      <c r="G30" s="103"/>
      <c r="H30" s="104"/>
      <c r="I30" s="105"/>
    </row>
    <row r="31" spans="1:9" ht="24.6" customHeight="1" x14ac:dyDescent="0.25">
      <c r="A31" s="150" t="s">
        <v>127</v>
      </c>
      <c r="B31" s="150"/>
      <c r="C31" s="150"/>
      <c r="D31" s="150"/>
      <c r="E31" s="150"/>
      <c r="F31" s="150"/>
      <c r="G31" s="84" t="s">
        <v>82</v>
      </c>
      <c r="H31" s="85" t="s">
        <v>83</v>
      </c>
      <c r="I31" s="83" t="s">
        <v>81</v>
      </c>
    </row>
    <row r="32" spans="1:9" ht="24.6" customHeight="1" x14ac:dyDescent="0.25">
      <c r="A32" s="151" t="s">
        <v>123</v>
      </c>
      <c r="B32" s="152"/>
      <c r="C32" s="152"/>
      <c r="D32" s="152"/>
      <c r="E32" s="152"/>
      <c r="F32" s="153"/>
      <c r="G32" s="103" t="s">
        <v>106</v>
      </c>
      <c r="H32" s="104"/>
      <c r="I32" s="105"/>
    </row>
    <row r="33" spans="1:9" ht="24.6" customHeight="1" x14ac:dyDescent="0.25">
      <c r="A33" s="147" t="s">
        <v>211</v>
      </c>
      <c r="B33" s="148"/>
      <c r="C33" s="148"/>
      <c r="D33" s="148"/>
      <c r="E33" s="148"/>
      <c r="F33" s="149"/>
      <c r="G33" s="103" t="s">
        <v>106</v>
      </c>
      <c r="H33" s="104"/>
      <c r="I33" s="105"/>
    </row>
    <row r="34" spans="1:9" ht="24.6" customHeight="1" x14ac:dyDescent="0.25">
      <c r="A34" s="147" t="s">
        <v>124</v>
      </c>
      <c r="B34" s="148"/>
      <c r="C34" s="148"/>
      <c r="D34" s="148"/>
      <c r="E34" s="148"/>
      <c r="F34" s="149"/>
      <c r="G34" s="103"/>
      <c r="H34" s="104" t="s">
        <v>105</v>
      </c>
      <c r="I34" s="105"/>
    </row>
    <row r="35" spans="1:9" ht="24.6" customHeight="1" x14ac:dyDescent="0.25">
      <c r="A35" s="147" t="s">
        <v>126</v>
      </c>
      <c r="B35" s="148"/>
      <c r="C35" s="148"/>
      <c r="D35" s="148"/>
      <c r="E35" s="148"/>
      <c r="F35" s="149"/>
      <c r="G35" s="103"/>
      <c r="H35" s="104" t="s">
        <v>105</v>
      </c>
      <c r="I35" s="105"/>
    </row>
    <row r="36" spans="1:9" ht="24.6" customHeight="1" x14ac:dyDescent="0.25">
      <c r="A36" s="147"/>
      <c r="B36" s="148"/>
      <c r="C36" s="148"/>
      <c r="D36" s="148"/>
      <c r="E36" s="148"/>
      <c r="F36" s="149"/>
      <c r="G36" s="103"/>
      <c r="H36" s="104"/>
      <c r="I36" s="105"/>
    </row>
    <row r="37" spans="1:9" ht="99.95" customHeight="1" x14ac:dyDescent="0.25">
      <c r="A37" s="147" t="s">
        <v>186</v>
      </c>
      <c r="B37" s="148"/>
      <c r="C37" s="148"/>
      <c r="D37" s="148"/>
      <c r="E37" s="148"/>
      <c r="F37" s="149"/>
      <c r="G37" s="103"/>
      <c r="H37" s="119" t="s">
        <v>105</v>
      </c>
      <c r="I37" s="105"/>
    </row>
    <row r="38" spans="1:9" ht="39.950000000000003" customHeight="1" x14ac:dyDescent="0.25">
      <c r="A38" s="151" t="s">
        <v>185</v>
      </c>
      <c r="B38" s="152"/>
      <c r="C38" s="152"/>
      <c r="D38" s="152"/>
      <c r="E38" s="152"/>
      <c r="F38" s="153"/>
      <c r="G38" s="103"/>
      <c r="H38" s="119" t="s">
        <v>105</v>
      </c>
      <c r="I38" s="105"/>
    </row>
    <row r="39" spans="1:9" ht="24.6" customHeight="1" x14ac:dyDescent="0.25">
      <c r="A39" s="147" t="s">
        <v>184</v>
      </c>
      <c r="B39" s="148"/>
      <c r="C39" s="148"/>
      <c r="D39" s="148"/>
      <c r="E39" s="148"/>
      <c r="F39" s="149"/>
      <c r="G39" s="103"/>
      <c r="H39" s="104" t="s">
        <v>105</v>
      </c>
      <c r="I39" s="105"/>
    </row>
    <row r="40" spans="1:9" ht="50.1" customHeight="1" x14ac:dyDescent="0.25">
      <c r="A40" s="147" t="s">
        <v>187</v>
      </c>
      <c r="B40" s="148"/>
      <c r="C40" s="148"/>
      <c r="D40" s="148"/>
      <c r="E40" s="148"/>
      <c r="F40" s="149"/>
      <c r="G40" s="103" t="s">
        <v>106</v>
      </c>
      <c r="H40" s="104"/>
      <c r="I40" s="105"/>
    </row>
    <row r="41" spans="1:9" ht="24.6" customHeight="1" x14ac:dyDescent="0.25">
      <c r="A41" s="147"/>
      <c r="B41" s="148"/>
      <c r="C41" s="148"/>
      <c r="D41" s="148"/>
      <c r="E41" s="148"/>
      <c r="F41" s="149"/>
      <c r="G41" s="103"/>
      <c r="H41" s="104"/>
      <c r="I41" s="105"/>
    </row>
    <row r="42" spans="1:9" ht="24.6" customHeight="1" x14ac:dyDescent="0.25"/>
    <row r="43" spans="1:9" ht="24.6" customHeight="1" x14ac:dyDescent="0.25"/>
    <row r="44" spans="1:9" ht="24.6" customHeight="1" x14ac:dyDescent="0.25"/>
    <row r="45" spans="1:9" ht="24.6" customHeight="1" x14ac:dyDescent="0.25"/>
    <row r="46" spans="1:9" ht="24.6" customHeight="1" x14ac:dyDescent="0.25"/>
    <row r="47" spans="1:9" ht="24.6" customHeight="1" x14ac:dyDescent="0.25"/>
    <row r="48" spans="1:9" ht="24.6" customHeight="1" x14ac:dyDescent="0.25"/>
    <row r="49" ht="24.6" customHeight="1" x14ac:dyDescent="0.25"/>
    <row r="50" ht="24.6" customHeight="1" x14ac:dyDescent="0.25"/>
    <row r="51" ht="24.6" customHeight="1" x14ac:dyDescent="0.25"/>
    <row r="52" ht="24.6" customHeight="1" x14ac:dyDescent="0.25"/>
    <row r="53" ht="24.6" customHeight="1" x14ac:dyDescent="0.25"/>
    <row r="54" ht="24.6" customHeight="1" x14ac:dyDescent="0.25"/>
    <row r="55" ht="24.6" customHeight="1" x14ac:dyDescent="0.25"/>
    <row r="56" ht="24.6" customHeight="1" x14ac:dyDescent="0.25"/>
    <row r="57" ht="24.6" customHeight="1" x14ac:dyDescent="0.25"/>
    <row r="58" ht="24.6" customHeight="1" x14ac:dyDescent="0.25"/>
    <row r="59" ht="24.6" customHeight="1" x14ac:dyDescent="0.25"/>
    <row r="60" ht="24.6" customHeight="1" x14ac:dyDescent="0.25"/>
    <row r="61" ht="24.6" customHeight="1" x14ac:dyDescent="0.25"/>
    <row r="62" ht="24.6" customHeight="1" x14ac:dyDescent="0.25"/>
    <row r="63" ht="24.6" customHeight="1" x14ac:dyDescent="0.25"/>
    <row r="64" ht="24.6" customHeight="1" x14ac:dyDescent="0.25"/>
    <row r="65" ht="24.6" customHeight="1" x14ac:dyDescent="0.25"/>
    <row r="66" ht="24.6" customHeight="1" x14ac:dyDescent="0.25"/>
    <row r="67" ht="24.6" customHeight="1" x14ac:dyDescent="0.25"/>
    <row r="68" ht="24.6" customHeight="1" x14ac:dyDescent="0.25"/>
    <row r="69" ht="24.6" customHeight="1" x14ac:dyDescent="0.25"/>
    <row r="70" ht="24.6" customHeight="1" x14ac:dyDescent="0.25"/>
    <row r="71" ht="24.6" customHeight="1" x14ac:dyDescent="0.25"/>
    <row r="72" ht="24.6" customHeight="1" x14ac:dyDescent="0.25"/>
    <row r="73" ht="24.6" customHeight="1" x14ac:dyDescent="0.25"/>
    <row r="74" ht="24.6" customHeight="1" x14ac:dyDescent="0.25"/>
    <row r="75" ht="24.6" customHeight="1" x14ac:dyDescent="0.25"/>
    <row r="76" ht="24.6" customHeight="1" x14ac:dyDescent="0.25"/>
    <row r="77" ht="24.6" customHeight="1" x14ac:dyDescent="0.25"/>
    <row r="78" ht="24.6" customHeight="1" x14ac:dyDescent="0.25"/>
    <row r="79" ht="24.6" customHeight="1" x14ac:dyDescent="0.25"/>
    <row r="80" ht="24.6" customHeight="1" x14ac:dyDescent="0.25"/>
    <row r="81" ht="24.6" customHeight="1" x14ac:dyDescent="0.25"/>
    <row r="82" ht="24.6" customHeight="1" x14ac:dyDescent="0.25"/>
    <row r="83" ht="24.6" customHeight="1" x14ac:dyDescent="0.25"/>
    <row r="84" ht="24.6" customHeight="1" x14ac:dyDescent="0.25"/>
    <row r="85" ht="24.6" customHeight="1" x14ac:dyDescent="0.25"/>
    <row r="86" ht="24.6" customHeight="1" x14ac:dyDescent="0.25"/>
    <row r="87" ht="24.6" customHeight="1" x14ac:dyDescent="0.25"/>
    <row r="88" ht="24.6" customHeight="1" x14ac:dyDescent="0.25"/>
    <row r="89" ht="24.6" customHeight="1" x14ac:dyDescent="0.25"/>
    <row r="90" ht="24.6" customHeight="1" x14ac:dyDescent="0.25"/>
  </sheetData>
  <mergeCells count="33">
    <mergeCell ref="A11:F11"/>
    <mergeCell ref="A24:F24"/>
    <mergeCell ref="A23:F23"/>
    <mergeCell ref="A21:F21"/>
    <mergeCell ref="A3:B6"/>
    <mergeCell ref="C3:I3"/>
    <mergeCell ref="A8:I8"/>
    <mergeCell ref="H9:I9"/>
    <mergeCell ref="H4:I4"/>
    <mergeCell ref="A15:F15"/>
    <mergeCell ref="A19:F19"/>
    <mergeCell ref="A12:F12"/>
    <mergeCell ref="A16:F16"/>
    <mergeCell ref="A13:F13"/>
    <mergeCell ref="A30:F30"/>
    <mergeCell ref="A20:F20"/>
    <mergeCell ref="A14:F14"/>
    <mergeCell ref="A28:F28"/>
    <mergeCell ref="A18:F18"/>
    <mergeCell ref="A27:F27"/>
    <mergeCell ref="A26:F26"/>
    <mergeCell ref="A29:F29"/>
    <mergeCell ref="A34:F34"/>
    <mergeCell ref="A35:F35"/>
    <mergeCell ref="A31:F31"/>
    <mergeCell ref="A41:F41"/>
    <mergeCell ref="A36:F36"/>
    <mergeCell ref="A37:F37"/>
    <mergeCell ref="A39:F39"/>
    <mergeCell ref="A40:F40"/>
    <mergeCell ref="A32:F32"/>
    <mergeCell ref="A33:F33"/>
    <mergeCell ref="A38:F38"/>
  </mergeCells>
  <pageMargins left="0.70866141732283472" right="0.70866141732283472" top="0.74803149606299213" bottom="0.74803149606299213" header="0.31496062992125984" footer="0.31496062992125984"/>
  <pageSetup paperSize="9" orientation="landscape" r:id="rId1"/>
  <headerFooter>
    <oddFooter>&amp;Cpagina &amp;P van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3"/>
  <dimension ref="A1:AI73"/>
  <sheetViews>
    <sheetView showGridLines="0" zoomScale="110" zoomScaleNormal="110" workbookViewId="0">
      <pane ySplit="11" topLeftCell="A12" activePane="bottomLeft" state="frozen"/>
      <selection pane="bottomLeft" activeCell="L16" sqref="L16"/>
    </sheetView>
  </sheetViews>
  <sheetFormatPr defaultColWidth="8.85546875" defaultRowHeight="15" x14ac:dyDescent="0.25"/>
  <cols>
    <col min="1" max="2" width="14.28515625" style="27" customWidth="1"/>
    <col min="3" max="3" width="28.7109375" style="27" customWidth="1"/>
    <col min="4" max="4" width="14.28515625" style="27" customWidth="1"/>
    <col min="5" max="5" width="10.42578125" style="27" customWidth="1"/>
    <col min="6" max="11" width="3.7109375" style="27" customWidth="1"/>
    <col min="12" max="12" width="23.7109375" style="27" customWidth="1"/>
    <col min="13" max="13" width="4" style="27" customWidth="1"/>
    <col min="14" max="15" width="3.7109375" style="27" customWidth="1"/>
    <col min="16" max="20" width="5.7109375" style="27" customWidth="1"/>
    <col min="21" max="21" width="5.7109375" style="27" hidden="1" customWidth="1"/>
    <col min="22" max="23" width="5.7109375" style="27" customWidth="1"/>
    <col min="24" max="27" width="5.7109375" style="27" hidden="1" customWidth="1"/>
    <col min="28" max="28" width="5.7109375" style="27" customWidth="1"/>
    <col min="29" max="30" width="5.7109375" style="27" hidden="1" customWidth="1"/>
    <col min="31" max="31" width="5.7109375" style="27" customWidth="1"/>
    <col min="32" max="33" width="5.7109375" style="27" hidden="1" customWidth="1"/>
    <col min="34" max="34" width="5.7109375" style="27" customWidth="1"/>
    <col min="35" max="16384" width="8.85546875" style="27"/>
  </cols>
  <sheetData>
    <row r="1" spans="1:35" s="29" customFormat="1" ht="24.6" customHeight="1" x14ac:dyDescent="0.25">
      <c r="A1" s="26"/>
      <c r="B1" s="27"/>
      <c r="C1" s="19"/>
      <c r="D1" s="27"/>
      <c r="E1" s="19"/>
      <c r="F1" s="28"/>
      <c r="P1" s="96" t="s">
        <v>43</v>
      </c>
      <c r="Q1" s="96" t="s">
        <v>44</v>
      </c>
      <c r="R1" s="96" t="s">
        <v>45</v>
      </c>
      <c r="S1" s="96" t="s">
        <v>46</v>
      </c>
      <c r="T1" s="96" t="s">
        <v>47</v>
      </c>
    </row>
    <row r="2" spans="1:35" s="30" customFormat="1" ht="9.6" customHeight="1" x14ac:dyDescent="0.2"/>
    <row r="3" spans="1:35" s="30" customFormat="1" ht="12.75" x14ac:dyDescent="0.2">
      <c r="A3" s="188"/>
      <c r="B3" s="189"/>
      <c r="C3" s="194" t="s">
        <v>7</v>
      </c>
      <c r="D3" s="195"/>
      <c r="E3" s="195"/>
      <c r="F3" s="195"/>
      <c r="G3" s="195"/>
      <c r="H3" s="196"/>
      <c r="I3" s="196"/>
      <c r="J3" s="196"/>
      <c r="K3" s="196"/>
      <c r="L3" s="196"/>
      <c r="M3" s="196"/>
      <c r="N3" s="197"/>
    </row>
    <row r="4" spans="1:35" s="30" customFormat="1" ht="31.5" customHeight="1" x14ac:dyDescent="0.2">
      <c r="A4" s="190"/>
      <c r="B4" s="191"/>
      <c r="C4" s="31" t="s">
        <v>0</v>
      </c>
      <c r="D4" s="169" t="str">
        <f>Risicoveldfiche!D4</f>
        <v>20150324 PPMO Venlo 20150625 Stairmaster</v>
      </c>
      <c r="E4" s="170"/>
      <c r="F4" s="170"/>
      <c r="G4" s="171"/>
      <c r="H4" s="200"/>
      <c r="I4" s="201"/>
      <c r="J4" s="201"/>
      <c r="K4" s="201"/>
      <c r="L4" s="113"/>
      <c r="M4" s="198"/>
      <c r="N4" s="199"/>
    </row>
    <row r="5" spans="1:35" s="30" customFormat="1" ht="12.75" x14ac:dyDescent="0.2">
      <c r="A5" s="190"/>
      <c r="B5" s="191"/>
      <c r="C5" s="32" t="s">
        <v>2</v>
      </c>
      <c r="D5" s="172" t="s">
        <v>9</v>
      </c>
      <c r="E5" s="173"/>
      <c r="F5" s="173"/>
      <c r="G5" s="174"/>
      <c r="H5" s="163"/>
      <c r="I5" s="164"/>
      <c r="J5" s="164"/>
      <c r="K5" s="164"/>
      <c r="L5" s="33"/>
      <c r="M5" s="182"/>
      <c r="N5" s="183"/>
    </row>
    <row r="6" spans="1:35" s="30" customFormat="1" ht="12.75" x14ac:dyDescent="0.2">
      <c r="A6" s="192"/>
      <c r="B6" s="193"/>
      <c r="C6" s="34" t="s">
        <v>8</v>
      </c>
      <c r="D6" s="178" t="s">
        <v>117</v>
      </c>
      <c r="E6" s="179"/>
      <c r="F6" s="179"/>
      <c r="G6" s="180"/>
      <c r="H6" s="175"/>
      <c r="I6" s="176"/>
      <c r="J6" s="176"/>
      <c r="K6" s="176"/>
      <c r="L6" s="176"/>
      <c r="M6" s="176"/>
      <c r="N6" s="177"/>
    </row>
    <row r="7" spans="1:35" s="30" customFormat="1" ht="12.75" x14ac:dyDescent="0.2"/>
    <row r="8" spans="1:35" s="30" customFormat="1" ht="15.75" x14ac:dyDescent="0.25">
      <c r="A8" s="181" t="s">
        <v>7</v>
      </c>
      <c r="B8" s="181"/>
      <c r="C8" s="181"/>
      <c r="D8" s="181"/>
      <c r="E8" s="181"/>
      <c r="F8" s="181"/>
      <c r="G8" s="181"/>
      <c r="H8" s="181"/>
      <c r="I8" s="181"/>
      <c r="J8" s="181"/>
      <c r="K8" s="181"/>
      <c r="L8" s="181"/>
      <c r="M8" s="181"/>
      <c r="N8" s="181"/>
    </row>
    <row r="9" spans="1:35" s="30" customFormat="1" ht="14.45" customHeight="1" x14ac:dyDescent="0.2">
      <c r="A9" s="35" t="s">
        <v>6</v>
      </c>
      <c r="B9" s="36" t="str">
        <f>Risicoveldfiche!B9</f>
        <v>20150630 v3</v>
      </c>
      <c r="C9" s="168" t="s">
        <v>4</v>
      </c>
      <c r="D9" s="168"/>
      <c r="E9" s="168"/>
      <c r="F9" s="168"/>
      <c r="G9" s="168"/>
      <c r="H9" s="168"/>
      <c r="I9" s="168"/>
      <c r="J9" s="168"/>
      <c r="K9" s="168"/>
      <c r="L9" s="168"/>
      <c r="M9" s="168"/>
      <c r="N9" s="168"/>
    </row>
    <row r="10" spans="1:35" ht="33" customHeight="1" x14ac:dyDescent="0.25">
      <c r="A10" s="184" t="s">
        <v>20</v>
      </c>
      <c r="B10" s="184"/>
      <c r="C10" s="184"/>
      <c r="D10" s="37" t="s">
        <v>21</v>
      </c>
      <c r="E10" s="185" t="s">
        <v>18</v>
      </c>
      <c r="F10" s="185"/>
      <c r="G10" s="186" t="s">
        <v>22</v>
      </c>
      <c r="H10" s="184" t="s">
        <v>23</v>
      </c>
      <c r="I10" s="184"/>
      <c r="J10" s="184"/>
      <c r="K10" s="184"/>
      <c r="L10" s="37" t="s">
        <v>24</v>
      </c>
      <c r="M10" s="37" t="s">
        <v>25</v>
      </c>
      <c r="N10" s="37" t="s">
        <v>26</v>
      </c>
      <c r="O10" s="38"/>
      <c r="Q10" s="74"/>
      <c r="R10" s="74"/>
      <c r="S10" s="74"/>
      <c r="T10" s="74"/>
      <c r="U10" s="74"/>
      <c r="V10" s="74"/>
      <c r="W10" s="74"/>
      <c r="X10" s="74"/>
      <c r="Y10" s="74"/>
      <c r="Z10" s="74"/>
      <c r="AA10" s="74"/>
      <c r="AB10" s="74"/>
      <c r="AC10" s="74"/>
      <c r="AD10" s="74"/>
      <c r="AE10" s="72"/>
      <c r="AF10" s="73"/>
      <c r="AG10" s="73"/>
      <c r="AH10" s="75"/>
      <c r="AI10" s="75"/>
    </row>
    <row r="11" spans="1:35" s="46" customFormat="1" ht="43.15" customHeight="1" x14ac:dyDescent="0.25">
      <c r="A11" s="39" t="s">
        <v>27</v>
      </c>
      <c r="B11" s="39" t="s">
        <v>28</v>
      </c>
      <c r="C11" s="39" t="s">
        <v>29</v>
      </c>
      <c r="D11" s="39" t="s">
        <v>30</v>
      </c>
      <c r="E11" s="40" t="s">
        <v>19</v>
      </c>
      <c r="F11" s="37" t="s">
        <v>17</v>
      </c>
      <c r="G11" s="187"/>
      <c r="H11" s="41" t="s">
        <v>13</v>
      </c>
      <c r="I11" s="42" t="s">
        <v>14</v>
      </c>
      <c r="J11" s="41" t="s">
        <v>15</v>
      </c>
      <c r="K11" s="42" t="s">
        <v>16</v>
      </c>
      <c r="L11" s="43"/>
      <c r="M11" s="43"/>
      <c r="N11" s="43"/>
      <c r="O11" s="44"/>
      <c r="P11" s="61" t="s">
        <v>37</v>
      </c>
      <c r="Q11" s="62" t="s">
        <v>41</v>
      </c>
      <c r="R11" s="61" t="s">
        <v>38</v>
      </c>
      <c r="S11" s="62" t="s">
        <v>39</v>
      </c>
      <c r="T11" s="61" t="s">
        <v>40</v>
      </c>
      <c r="U11" s="68" t="s">
        <v>31</v>
      </c>
      <c r="V11" s="63" t="s">
        <v>49</v>
      </c>
      <c r="W11" s="63" t="s">
        <v>48</v>
      </c>
      <c r="X11" s="69"/>
      <c r="Y11" s="70" t="s">
        <v>32</v>
      </c>
      <c r="Z11" s="65"/>
      <c r="AA11" s="66" t="s">
        <v>33</v>
      </c>
      <c r="AB11" s="64" t="s">
        <v>34</v>
      </c>
      <c r="AC11" s="65"/>
      <c r="AD11" s="66" t="s">
        <v>35</v>
      </c>
      <c r="AE11" s="67" t="s">
        <v>36</v>
      </c>
      <c r="AF11" s="45"/>
      <c r="AG11" s="71" t="s">
        <v>42</v>
      </c>
    </row>
    <row r="12" spans="1:35" ht="60" customHeight="1" x14ac:dyDescent="0.25">
      <c r="A12" s="54" t="s">
        <v>50</v>
      </c>
      <c r="B12" s="54" t="s">
        <v>153</v>
      </c>
      <c r="C12" s="54" t="s">
        <v>137</v>
      </c>
      <c r="D12" s="54" t="s">
        <v>138</v>
      </c>
      <c r="E12" s="101" t="s">
        <v>144</v>
      </c>
      <c r="F12" s="98">
        <v>1</v>
      </c>
      <c r="G12" s="99">
        <f t="shared" ref="G12:G18" si="0">IFERROR(U12,"")</f>
        <v>3</v>
      </c>
      <c r="H12" s="98">
        <f t="shared" ref="H12:H18" si="1">IFERROR(AA12,"")</f>
        <v>2</v>
      </c>
      <c r="I12" s="98">
        <f t="shared" ref="I12:I18" si="2">IF(AB12=0,"",AB12)</f>
        <v>2</v>
      </c>
      <c r="J12" s="98">
        <f t="shared" ref="J12:J18" si="3">IFERROR(AD12,"")</f>
        <v>2</v>
      </c>
      <c r="K12" s="97" t="str">
        <f>IF(AG12=1,$P$1,IF(AG12=2,$Q$1,IF(AG12=3,$R$1,IF(AG12=4,$S$1,IF(AG12=5,$T$1,"")))))</f>
        <v>K</v>
      </c>
      <c r="L12" s="55" t="s">
        <v>139</v>
      </c>
      <c r="M12" s="60" t="str">
        <f>LEFT(A12,1)</f>
        <v>A</v>
      </c>
      <c r="N12" s="60">
        <f>IF(M12="","",1)</f>
        <v>1</v>
      </c>
      <c r="O12" s="47"/>
      <c r="P12" s="56">
        <v>2</v>
      </c>
      <c r="Q12" s="56">
        <v>2</v>
      </c>
      <c r="R12" s="56">
        <v>3</v>
      </c>
      <c r="S12" s="56">
        <v>3</v>
      </c>
      <c r="T12" s="56">
        <v>1</v>
      </c>
      <c r="U12" s="48">
        <f>ROUNDUP(AVERAGE(P12:T12),0)</f>
        <v>3</v>
      </c>
      <c r="V12" s="57">
        <v>1</v>
      </c>
      <c r="W12" s="57">
        <v>1</v>
      </c>
      <c r="X12" s="49">
        <f>V12*W12</f>
        <v>1</v>
      </c>
      <c r="Y12" s="50">
        <f>IF(OR(X12=1,X12=2),1,IF(OR(X12=3,X12=4,X12=6),2,IF(OR(X12=5,X12=8,X12=9),3,IF(OR(X12=10,X12=12),4,IF(OR(X12=15,X12=16,X12=20,X12=25),5,0)))))</f>
        <v>1</v>
      </c>
      <c r="Z12" s="49">
        <f>U12*Y12</f>
        <v>3</v>
      </c>
      <c r="AA12" s="50">
        <f>IF(OR(Z12=1,Z12=2),1,IF(OR(Z12=3,Z12=4,Z12=6),2,IF(OR(Z12=5,Z12=8,Z12=9),3,IF(OR(Z12=10,Z12=12),4,IF(OR(Z12=15,Z12=16,Z12=20,Z12=25),5,0)))))</f>
        <v>2</v>
      </c>
      <c r="AB12" s="58">
        <v>2</v>
      </c>
      <c r="AC12" s="51">
        <f>AA12*AB12</f>
        <v>4</v>
      </c>
      <c r="AD12" s="51">
        <f>IF(OR(AC12=1,AC12=2),1,IF(OR(AC12=3,AC12=4,AC12=6),2,IF(OR(AC12=5,AC12=8,AC12=9),3,IF(OR(AC12=10,AC12=12),4,IF(OR(AC12=15,AC12=16,AC12=20,AC12=25),5,0)))))</f>
        <v>2</v>
      </c>
      <c r="AE12" s="59">
        <v>3</v>
      </c>
      <c r="AF12" s="52">
        <f>AD12*AE12</f>
        <v>6</v>
      </c>
      <c r="AG12" s="53">
        <f>IF(OR(AF12=1,AF12=2),1,IF(OR(AF12=3,AF12=4,AF12=6),2,IF(OR(AF12=5,AF12=8,AF12=9),3,IF(OR(AF12=10,AF12=12),4,IF(OR(AF12=15,AF12=16,AF12=20,AF12=25),5,0)))))</f>
        <v>2</v>
      </c>
      <c r="AI12" s="27" t="s">
        <v>130</v>
      </c>
    </row>
    <row r="13" spans="1:35" ht="72" customHeight="1" x14ac:dyDescent="0.25">
      <c r="A13" s="54" t="s">
        <v>50</v>
      </c>
      <c r="B13" s="54" t="s">
        <v>154</v>
      </c>
      <c r="C13" s="54" t="s">
        <v>140</v>
      </c>
      <c r="D13" s="54" t="s">
        <v>141</v>
      </c>
      <c r="E13" s="101" t="s">
        <v>144</v>
      </c>
      <c r="F13" s="98">
        <v>1</v>
      </c>
      <c r="G13" s="99">
        <f t="shared" si="0"/>
        <v>3</v>
      </c>
      <c r="H13" s="98">
        <f t="shared" si="1"/>
        <v>2</v>
      </c>
      <c r="I13" s="98">
        <f t="shared" si="2"/>
        <v>4</v>
      </c>
      <c r="J13" s="98">
        <f t="shared" si="3"/>
        <v>3</v>
      </c>
      <c r="K13" s="100" t="str">
        <f>IF(AG13=1,$P$1,IF(AG13=2,$Q$1,IF(AG13=3,$R$1,IF(AG13=4,$S$1,IF(AG13=5,$T$1,"")))))</f>
        <v>L</v>
      </c>
      <c r="L13" s="55" t="s">
        <v>212</v>
      </c>
      <c r="M13" s="60" t="str">
        <f t="shared" ref="M13:M27" si="4">LEFT(A13,1)</f>
        <v>A</v>
      </c>
      <c r="N13" s="60">
        <f t="shared" ref="N13:N15" si="5">IF(M13="","",IF(M13=M12,N12+1,1))</f>
        <v>2</v>
      </c>
      <c r="O13" s="47"/>
      <c r="P13" s="56">
        <v>2</v>
      </c>
      <c r="Q13" s="56">
        <v>3</v>
      </c>
      <c r="R13" s="56">
        <v>3</v>
      </c>
      <c r="S13" s="56">
        <v>3</v>
      </c>
      <c r="T13" s="56">
        <v>3</v>
      </c>
      <c r="U13" s="48">
        <f>ROUNDUP(AVERAGE(P13:T13),0)</f>
        <v>3</v>
      </c>
      <c r="V13" s="57">
        <v>1</v>
      </c>
      <c r="W13" s="57">
        <v>1</v>
      </c>
      <c r="X13" s="49">
        <f>V13*W13</f>
        <v>1</v>
      </c>
      <c r="Y13" s="50">
        <f>IF(OR(X13=1,X13=2),1,IF(OR(X13=3,X13=4,X13=6),2,IF(OR(X13=5,X13=8,X13=9),3,IF(OR(X13=10,X13=12),4,IF(OR(X13=15,X13=16,X13=20,X13=25),5,0)))))</f>
        <v>1</v>
      </c>
      <c r="Z13" s="49">
        <f>U13*Y13</f>
        <v>3</v>
      </c>
      <c r="AA13" s="50">
        <f>IF(OR(Z13=1,Z13=2),1,IF(OR(Z13=3,Z13=4,Z13=6),2,IF(OR(Z13=5,Z13=8,Z13=9),3,IF(OR(Z13=10,Z13=12),4,IF(OR(Z13=15,Z13=16,Z13=20,Z13=25),5,0)))))</f>
        <v>2</v>
      </c>
      <c r="AB13" s="58">
        <v>4</v>
      </c>
      <c r="AC13" s="51">
        <f>AA13*AB13</f>
        <v>8</v>
      </c>
      <c r="AD13" s="51">
        <f>IF(OR(AC13=1,AC13=2),1,IF(OR(AC13=3,AC13=4,AC13=6),2,IF(OR(AC13=5,AC13=8,AC13=9),3,IF(OR(AC13=10,AC13=12),4,IF(OR(AC13=15,AC13=16,AC13=20,AC13=25),5,0)))))</f>
        <v>3</v>
      </c>
      <c r="AE13" s="59">
        <v>3</v>
      </c>
      <c r="AF13" s="52">
        <f>AD13*AE13</f>
        <v>9</v>
      </c>
      <c r="AG13" s="53">
        <f>IF(OR(AF13=1,AF13=2),1,IF(OR(AF13=3,AF13=4,AF13=6),2,IF(OR(AF13=5,AF13=8,AF13=9),3,IF(OR(AF13=10,AF13=12),4,IF(OR(AF13=15,AF13=16,AF13=20,AF13=25),5,0)))))</f>
        <v>3</v>
      </c>
      <c r="AI13" s="27" t="s">
        <v>131</v>
      </c>
    </row>
    <row r="14" spans="1:35" ht="49.9" customHeight="1" x14ac:dyDescent="0.25">
      <c r="A14" s="54" t="s">
        <v>50</v>
      </c>
      <c r="B14" s="54" t="s">
        <v>143</v>
      </c>
      <c r="C14" s="54" t="s">
        <v>142</v>
      </c>
      <c r="D14" s="54" t="s">
        <v>107</v>
      </c>
      <c r="E14" s="101" t="s">
        <v>144</v>
      </c>
      <c r="F14" s="98">
        <v>1</v>
      </c>
      <c r="G14" s="99">
        <f t="shared" si="0"/>
        <v>1</v>
      </c>
      <c r="H14" s="98">
        <f t="shared" si="1"/>
        <v>1</v>
      </c>
      <c r="I14" s="98">
        <f t="shared" si="2"/>
        <v>1</v>
      </c>
      <c r="J14" s="98">
        <f t="shared" si="3"/>
        <v>1</v>
      </c>
      <c r="K14" s="97" t="str">
        <f t="shared" ref="K14:K27" si="6">IF(AG14=1,$P$1,IF(AG14=2,$Q$1,IF(AG14=3,$R$1,IF(AG14=4,$S$1,IF(AG14=5,$T$1,"")))))</f>
        <v>J</v>
      </c>
      <c r="L14" s="55"/>
      <c r="M14" s="60" t="str">
        <f t="shared" si="4"/>
        <v>A</v>
      </c>
      <c r="N14" s="60">
        <f t="shared" si="5"/>
        <v>3</v>
      </c>
      <c r="O14" s="47"/>
      <c r="P14" s="56">
        <v>1</v>
      </c>
      <c r="Q14" s="56">
        <v>1</v>
      </c>
      <c r="R14" s="56">
        <v>1</v>
      </c>
      <c r="S14" s="56">
        <v>1</v>
      </c>
      <c r="T14" s="56">
        <v>1</v>
      </c>
      <c r="U14" s="48">
        <f t="shared" ref="U14:U27" si="7">ROUNDUP(AVERAGE(P14:T14),0)</f>
        <v>1</v>
      </c>
      <c r="V14" s="57">
        <v>1</v>
      </c>
      <c r="W14" s="57">
        <v>1</v>
      </c>
      <c r="X14" s="49">
        <f t="shared" ref="X14:X27" si="8">V14*W14</f>
        <v>1</v>
      </c>
      <c r="Y14" s="50">
        <f t="shared" ref="Y14:Y51" si="9">IF(OR(X14=1,X14=2),1,IF(OR(X14=3,X14=4,X14=6),2,IF(OR(X14=5,X14=8,X14=9),3,IF(OR(X14=10,X14=12),4,IF(OR(X14=15,X14=16,X14=20,X14=25),5,0)))))</f>
        <v>1</v>
      </c>
      <c r="Z14" s="49">
        <f t="shared" ref="Z14:Z27" si="10">U14*Y14</f>
        <v>1</v>
      </c>
      <c r="AA14" s="50">
        <f t="shared" ref="AA14:AA51" si="11">IF(OR(Z14=1,Z14=2),1,IF(OR(Z14=3,Z14=4,Z14=6),2,IF(OR(Z14=5,Z14=8,Z14=9),3,IF(OR(Z14=10,Z14=12),4,IF(OR(Z14=15,Z14=16,Z14=20,Z14=25),5,0)))))</f>
        <v>1</v>
      </c>
      <c r="AB14" s="58">
        <v>1</v>
      </c>
      <c r="AC14" s="51">
        <f t="shared" ref="AC14:AC27" si="12">AA14*AB14</f>
        <v>1</v>
      </c>
      <c r="AD14" s="51">
        <f t="shared" ref="AD14:AD51" si="13">IF(OR(AC14=1,AC14=2),1,IF(OR(AC14=3,AC14=4,AC14=6),2,IF(OR(AC14=5,AC14=8,AC14=9),3,IF(OR(AC14=10,AC14=12),4,IF(OR(AC14=15,AC14=16,AC14=20,AC14=25),5,0)))))</f>
        <v>1</v>
      </c>
      <c r="AE14" s="59">
        <v>1</v>
      </c>
      <c r="AF14" s="52">
        <f t="shared" ref="AF14:AF27" si="14">AD14*AE14</f>
        <v>1</v>
      </c>
      <c r="AG14" s="53">
        <f t="shared" ref="AG14:AG51" si="15">IF(OR(AF14=1,AF14=2),1,IF(OR(AF14=3,AF14=4,AF14=6),2,IF(OR(AF14=5,AF14=8,AF14=9),3,IF(OR(AF14=10,AF14=12),4,IF(OR(AF14=15,AF14=16,AF14=20,AF14=25),5,0)))))</f>
        <v>1</v>
      </c>
      <c r="AI14" s="27" t="s">
        <v>132</v>
      </c>
    </row>
    <row r="15" spans="1:35" ht="57" customHeight="1" x14ac:dyDescent="0.25">
      <c r="A15" s="54" t="s">
        <v>50</v>
      </c>
      <c r="B15" s="54" t="s">
        <v>108</v>
      </c>
      <c r="C15" s="54" t="s">
        <v>145</v>
      </c>
      <c r="D15" s="54" t="s">
        <v>109</v>
      </c>
      <c r="E15" s="101" t="s">
        <v>144</v>
      </c>
      <c r="F15" s="98">
        <v>1</v>
      </c>
      <c r="G15" s="99">
        <f t="shared" si="0"/>
        <v>1</v>
      </c>
      <c r="H15" s="98">
        <f t="shared" si="1"/>
        <v>1</v>
      </c>
      <c r="I15" s="98">
        <f t="shared" si="2"/>
        <v>2</v>
      </c>
      <c r="J15" s="98">
        <f t="shared" si="3"/>
        <v>1</v>
      </c>
      <c r="K15" s="100" t="str">
        <f t="shared" si="6"/>
        <v>J</v>
      </c>
      <c r="L15" s="55"/>
      <c r="M15" s="60" t="str">
        <f t="shared" si="4"/>
        <v>A</v>
      </c>
      <c r="N15" s="60">
        <f t="shared" si="5"/>
        <v>4</v>
      </c>
      <c r="O15" s="47"/>
      <c r="P15" s="56">
        <v>1</v>
      </c>
      <c r="Q15" s="56">
        <v>1</v>
      </c>
      <c r="R15" s="56">
        <v>1</v>
      </c>
      <c r="S15" s="56">
        <v>1</v>
      </c>
      <c r="T15" s="56">
        <v>1</v>
      </c>
      <c r="U15" s="48">
        <f t="shared" si="7"/>
        <v>1</v>
      </c>
      <c r="V15" s="57">
        <v>1</v>
      </c>
      <c r="W15" s="57">
        <v>1</v>
      </c>
      <c r="X15" s="49">
        <f t="shared" si="8"/>
        <v>1</v>
      </c>
      <c r="Y15" s="50">
        <f t="shared" si="9"/>
        <v>1</v>
      </c>
      <c r="Z15" s="49">
        <f t="shared" si="10"/>
        <v>1</v>
      </c>
      <c r="AA15" s="50">
        <f t="shared" si="11"/>
        <v>1</v>
      </c>
      <c r="AB15" s="58">
        <v>2</v>
      </c>
      <c r="AC15" s="51">
        <f t="shared" si="12"/>
        <v>2</v>
      </c>
      <c r="AD15" s="51">
        <f t="shared" si="13"/>
        <v>1</v>
      </c>
      <c r="AE15" s="59">
        <v>2</v>
      </c>
      <c r="AF15" s="52">
        <f t="shared" si="14"/>
        <v>2</v>
      </c>
      <c r="AG15" s="53">
        <f t="shared" si="15"/>
        <v>1</v>
      </c>
      <c r="AI15" s="27" t="s">
        <v>133</v>
      </c>
    </row>
    <row r="16" spans="1:35" ht="124.5" customHeight="1" x14ac:dyDescent="0.25">
      <c r="A16" s="54" t="s">
        <v>50</v>
      </c>
      <c r="B16" s="54" t="s">
        <v>135</v>
      </c>
      <c r="C16" s="54" t="s">
        <v>151</v>
      </c>
      <c r="D16" s="54" t="s">
        <v>152</v>
      </c>
      <c r="E16" s="101" t="s">
        <v>144</v>
      </c>
      <c r="F16" s="98">
        <v>1</v>
      </c>
      <c r="G16" s="99">
        <f t="shared" si="0"/>
        <v>2</v>
      </c>
      <c r="H16" s="98">
        <f t="shared" si="1"/>
        <v>1</v>
      </c>
      <c r="I16" s="98">
        <f t="shared" si="2"/>
        <v>2</v>
      </c>
      <c r="J16" s="98">
        <f t="shared" si="3"/>
        <v>1</v>
      </c>
      <c r="K16" s="100" t="str">
        <f t="shared" si="6"/>
        <v>J</v>
      </c>
      <c r="L16" s="55" t="s">
        <v>221</v>
      </c>
      <c r="M16" s="60" t="str">
        <f t="shared" si="4"/>
        <v>A</v>
      </c>
      <c r="N16" s="60">
        <f>IF(M16="","",IF(M16=M15,N15+1,1))</f>
        <v>5</v>
      </c>
      <c r="O16" s="47"/>
      <c r="P16" s="56">
        <v>2</v>
      </c>
      <c r="Q16" s="56">
        <v>2</v>
      </c>
      <c r="R16" s="56">
        <v>1</v>
      </c>
      <c r="S16" s="56">
        <v>2</v>
      </c>
      <c r="T16" s="56">
        <v>1</v>
      </c>
      <c r="U16" s="48">
        <f t="shared" si="7"/>
        <v>2</v>
      </c>
      <c r="V16" s="57">
        <v>1</v>
      </c>
      <c r="W16" s="57">
        <v>1</v>
      </c>
      <c r="X16" s="49">
        <f t="shared" si="8"/>
        <v>1</v>
      </c>
      <c r="Y16" s="50">
        <f t="shared" si="9"/>
        <v>1</v>
      </c>
      <c r="Z16" s="49">
        <f t="shared" si="10"/>
        <v>2</v>
      </c>
      <c r="AA16" s="50">
        <f t="shared" si="11"/>
        <v>1</v>
      </c>
      <c r="AB16" s="58">
        <v>2</v>
      </c>
      <c r="AC16" s="51">
        <f t="shared" si="12"/>
        <v>2</v>
      </c>
      <c r="AD16" s="51">
        <f t="shared" si="13"/>
        <v>1</v>
      </c>
      <c r="AE16" s="59">
        <v>2</v>
      </c>
      <c r="AF16" s="52">
        <f t="shared" si="14"/>
        <v>2</v>
      </c>
      <c r="AG16" s="53">
        <f t="shared" si="15"/>
        <v>1</v>
      </c>
      <c r="AI16" s="27" t="s">
        <v>134</v>
      </c>
    </row>
    <row r="17" spans="1:35" ht="76.5" customHeight="1" x14ac:dyDescent="0.25">
      <c r="A17" s="54" t="s">
        <v>51</v>
      </c>
      <c r="B17" s="102" t="s">
        <v>146</v>
      </c>
      <c r="C17" s="54" t="s">
        <v>113</v>
      </c>
      <c r="D17" s="102" t="s">
        <v>147</v>
      </c>
      <c r="E17" s="101" t="s">
        <v>144</v>
      </c>
      <c r="F17" s="98">
        <v>1</v>
      </c>
      <c r="G17" s="99">
        <f t="shared" si="0"/>
        <v>2</v>
      </c>
      <c r="H17" s="98">
        <f t="shared" si="1"/>
        <v>1</v>
      </c>
      <c r="I17" s="98">
        <f t="shared" si="2"/>
        <v>2</v>
      </c>
      <c r="J17" s="98">
        <f t="shared" si="3"/>
        <v>1</v>
      </c>
      <c r="K17" s="100" t="str">
        <f t="shared" ref="K17" si="16">IF(AG17=1,$P$1,IF(AG17=2,$Q$1,IF(AG17=3,$R$1,IF(AG17=4,$S$1,IF(AG17=5,$T$1,"")))))</f>
        <v>J</v>
      </c>
      <c r="L17" s="55"/>
      <c r="M17" s="60" t="str">
        <f t="shared" si="4"/>
        <v>B</v>
      </c>
      <c r="N17" s="60">
        <f>IF(M17="","",IF(M17=M16,N16+1,1))</f>
        <v>1</v>
      </c>
      <c r="O17" s="47"/>
      <c r="P17" s="56">
        <v>2</v>
      </c>
      <c r="Q17" s="56">
        <v>2</v>
      </c>
      <c r="R17" s="56">
        <v>2</v>
      </c>
      <c r="S17" s="56">
        <v>3</v>
      </c>
      <c r="T17" s="56">
        <v>1</v>
      </c>
      <c r="U17" s="48">
        <f t="shared" si="7"/>
        <v>2</v>
      </c>
      <c r="V17" s="57">
        <v>1</v>
      </c>
      <c r="W17" s="57">
        <v>1</v>
      </c>
      <c r="X17" s="49">
        <f t="shared" si="8"/>
        <v>1</v>
      </c>
      <c r="Y17" s="50">
        <f t="shared" si="9"/>
        <v>1</v>
      </c>
      <c r="Z17" s="49">
        <f t="shared" si="10"/>
        <v>2</v>
      </c>
      <c r="AA17" s="50">
        <f t="shared" si="11"/>
        <v>1</v>
      </c>
      <c r="AB17" s="58">
        <v>2</v>
      </c>
      <c r="AC17" s="51">
        <f t="shared" si="12"/>
        <v>2</v>
      </c>
      <c r="AD17" s="51">
        <f t="shared" si="13"/>
        <v>1</v>
      </c>
      <c r="AE17" s="59">
        <v>2</v>
      </c>
      <c r="AF17" s="52">
        <f t="shared" si="14"/>
        <v>2</v>
      </c>
      <c r="AG17" s="53">
        <f t="shared" si="15"/>
        <v>1</v>
      </c>
      <c r="AI17" s="27" t="s">
        <v>158</v>
      </c>
    </row>
    <row r="18" spans="1:35" ht="101.25" customHeight="1" x14ac:dyDescent="0.25">
      <c r="A18" s="54" t="s">
        <v>51</v>
      </c>
      <c r="B18" s="102" t="s">
        <v>150</v>
      </c>
      <c r="C18" s="102" t="s">
        <v>148</v>
      </c>
      <c r="D18" s="102" t="s">
        <v>149</v>
      </c>
      <c r="E18" s="101" t="s">
        <v>144</v>
      </c>
      <c r="F18" s="98">
        <v>1</v>
      </c>
      <c r="G18" s="99">
        <f t="shared" si="0"/>
        <v>3</v>
      </c>
      <c r="H18" s="98">
        <f t="shared" si="1"/>
        <v>2</v>
      </c>
      <c r="I18" s="98">
        <f t="shared" si="2"/>
        <v>3</v>
      </c>
      <c r="J18" s="98">
        <f t="shared" si="3"/>
        <v>2</v>
      </c>
      <c r="K18" s="100" t="str">
        <f t="shared" si="6"/>
        <v>K</v>
      </c>
      <c r="L18" s="55" t="s">
        <v>218</v>
      </c>
      <c r="M18" s="60" t="str">
        <f t="shared" si="4"/>
        <v>B</v>
      </c>
      <c r="N18" s="124">
        <f t="shared" ref="N18:N27" si="17">IF(M18="","",IF(M18=M17,N17+1,1))</f>
        <v>2</v>
      </c>
      <c r="O18" s="47"/>
      <c r="P18" s="56">
        <v>3</v>
      </c>
      <c r="Q18" s="56">
        <v>3</v>
      </c>
      <c r="R18" s="56">
        <v>3</v>
      </c>
      <c r="S18" s="56">
        <v>1</v>
      </c>
      <c r="T18" s="56">
        <v>1</v>
      </c>
      <c r="U18" s="48">
        <f t="shared" si="7"/>
        <v>3</v>
      </c>
      <c r="V18" s="57">
        <v>1</v>
      </c>
      <c r="W18" s="57">
        <v>1</v>
      </c>
      <c r="X18" s="49">
        <f t="shared" si="8"/>
        <v>1</v>
      </c>
      <c r="Y18" s="50">
        <f t="shared" si="9"/>
        <v>1</v>
      </c>
      <c r="Z18" s="49">
        <f t="shared" si="10"/>
        <v>3</v>
      </c>
      <c r="AA18" s="50">
        <f t="shared" si="11"/>
        <v>2</v>
      </c>
      <c r="AB18" s="58">
        <v>3</v>
      </c>
      <c r="AC18" s="51">
        <f t="shared" si="12"/>
        <v>6</v>
      </c>
      <c r="AD18" s="51">
        <f t="shared" si="13"/>
        <v>2</v>
      </c>
      <c r="AE18" s="59">
        <v>3</v>
      </c>
      <c r="AF18" s="52">
        <f t="shared" si="14"/>
        <v>6</v>
      </c>
      <c r="AG18" s="53">
        <f t="shared" si="15"/>
        <v>2</v>
      </c>
      <c r="AI18" s="27" t="s">
        <v>135</v>
      </c>
    </row>
    <row r="19" spans="1:35" ht="60" customHeight="1" x14ac:dyDescent="0.25">
      <c r="A19" s="54" t="s">
        <v>51</v>
      </c>
      <c r="B19" s="54" t="s">
        <v>155</v>
      </c>
      <c r="C19" s="55" t="s">
        <v>110</v>
      </c>
      <c r="D19" s="55" t="s">
        <v>164</v>
      </c>
      <c r="E19" s="101" t="s">
        <v>144</v>
      </c>
      <c r="F19" s="98">
        <v>1</v>
      </c>
      <c r="G19" s="99">
        <f t="shared" ref="G19:G21" si="18">IFERROR(U19,"")</f>
        <v>4</v>
      </c>
      <c r="H19" s="98">
        <f t="shared" ref="H19:H21" si="19">IFERROR(AA19,"")</f>
        <v>2</v>
      </c>
      <c r="I19" s="98">
        <f t="shared" ref="I19:I21" si="20">IF(AB19=0,"",AB19)</f>
        <v>3</v>
      </c>
      <c r="J19" s="98">
        <f t="shared" ref="J19:J21" si="21">IFERROR(AD19,"")</f>
        <v>2</v>
      </c>
      <c r="K19" s="100" t="str">
        <f t="shared" si="6"/>
        <v>K</v>
      </c>
      <c r="L19" s="55" t="s">
        <v>219</v>
      </c>
      <c r="M19" s="60" t="str">
        <f t="shared" si="4"/>
        <v>B</v>
      </c>
      <c r="N19" s="60">
        <f t="shared" si="17"/>
        <v>3</v>
      </c>
      <c r="O19" s="47"/>
      <c r="P19" s="56">
        <v>3</v>
      </c>
      <c r="Q19" s="56">
        <v>4</v>
      </c>
      <c r="R19" s="56">
        <v>3</v>
      </c>
      <c r="S19" s="56">
        <v>4</v>
      </c>
      <c r="T19" s="56">
        <v>2</v>
      </c>
      <c r="U19" s="48">
        <f t="shared" si="7"/>
        <v>4</v>
      </c>
      <c r="V19" s="57">
        <v>1</v>
      </c>
      <c r="W19" s="57">
        <v>1</v>
      </c>
      <c r="X19" s="49">
        <f t="shared" si="8"/>
        <v>1</v>
      </c>
      <c r="Y19" s="50">
        <f t="shared" si="9"/>
        <v>1</v>
      </c>
      <c r="Z19" s="49">
        <f t="shared" si="10"/>
        <v>4</v>
      </c>
      <c r="AA19" s="50">
        <f t="shared" si="11"/>
        <v>2</v>
      </c>
      <c r="AB19" s="58">
        <v>3</v>
      </c>
      <c r="AC19" s="51">
        <f t="shared" si="12"/>
        <v>6</v>
      </c>
      <c r="AD19" s="51">
        <f t="shared" si="13"/>
        <v>2</v>
      </c>
      <c r="AE19" s="59">
        <v>3</v>
      </c>
      <c r="AF19" s="52">
        <f t="shared" si="14"/>
        <v>6</v>
      </c>
      <c r="AG19" s="53">
        <f t="shared" si="15"/>
        <v>2</v>
      </c>
      <c r="AI19" s="27" t="s">
        <v>136</v>
      </c>
    </row>
    <row r="20" spans="1:35" ht="49.9" customHeight="1" x14ac:dyDescent="0.25">
      <c r="A20" s="54" t="s">
        <v>51</v>
      </c>
      <c r="B20" s="55" t="s">
        <v>156</v>
      </c>
      <c r="C20" s="55" t="s">
        <v>111</v>
      </c>
      <c r="D20" s="55" t="s">
        <v>112</v>
      </c>
      <c r="E20" s="101" t="s">
        <v>144</v>
      </c>
      <c r="F20" s="98">
        <v>1</v>
      </c>
      <c r="G20" s="99">
        <f t="shared" si="18"/>
        <v>4</v>
      </c>
      <c r="H20" s="98">
        <f t="shared" si="19"/>
        <v>2</v>
      </c>
      <c r="I20" s="98">
        <f t="shared" si="20"/>
        <v>3</v>
      </c>
      <c r="J20" s="98">
        <f t="shared" si="21"/>
        <v>2</v>
      </c>
      <c r="K20" s="100" t="str">
        <f t="shared" si="6"/>
        <v>K</v>
      </c>
      <c r="L20" s="55" t="s">
        <v>165</v>
      </c>
      <c r="M20" s="60" t="str">
        <f t="shared" si="4"/>
        <v>B</v>
      </c>
      <c r="N20" s="60">
        <f t="shared" si="17"/>
        <v>4</v>
      </c>
      <c r="O20" s="47"/>
      <c r="P20" s="56">
        <v>3</v>
      </c>
      <c r="Q20" s="56">
        <v>4</v>
      </c>
      <c r="R20" s="56">
        <v>3</v>
      </c>
      <c r="S20" s="56">
        <v>4</v>
      </c>
      <c r="T20" s="56">
        <v>2</v>
      </c>
      <c r="U20" s="48">
        <f t="shared" si="7"/>
        <v>4</v>
      </c>
      <c r="V20" s="57">
        <v>1</v>
      </c>
      <c r="W20" s="57">
        <v>1</v>
      </c>
      <c r="X20" s="49">
        <f t="shared" si="8"/>
        <v>1</v>
      </c>
      <c r="Y20" s="50">
        <f t="shared" si="9"/>
        <v>1</v>
      </c>
      <c r="Z20" s="49">
        <f t="shared" si="10"/>
        <v>4</v>
      </c>
      <c r="AA20" s="50">
        <f t="shared" si="11"/>
        <v>2</v>
      </c>
      <c r="AB20" s="58">
        <v>3</v>
      </c>
      <c r="AC20" s="51">
        <f t="shared" si="12"/>
        <v>6</v>
      </c>
      <c r="AD20" s="51">
        <f t="shared" si="13"/>
        <v>2</v>
      </c>
      <c r="AE20" s="59">
        <v>3</v>
      </c>
      <c r="AF20" s="52">
        <f t="shared" si="14"/>
        <v>6</v>
      </c>
      <c r="AG20" s="53">
        <f t="shared" si="15"/>
        <v>2</v>
      </c>
      <c r="AI20" s="27" t="s">
        <v>159</v>
      </c>
    </row>
    <row r="21" spans="1:35" ht="85.5" customHeight="1" x14ac:dyDescent="0.25">
      <c r="A21" s="54" t="s">
        <v>115</v>
      </c>
      <c r="B21" s="165" t="s">
        <v>157</v>
      </c>
      <c r="C21" s="166"/>
      <c r="D21" s="167"/>
      <c r="E21" s="101" t="s">
        <v>144</v>
      </c>
      <c r="F21" s="98">
        <v>1</v>
      </c>
      <c r="G21" s="99">
        <f t="shared" si="18"/>
        <v>3</v>
      </c>
      <c r="H21" s="98">
        <f t="shared" si="19"/>
        <v>2</v>
      </c>
      <c r="I21" s="98">
        <f t="shared" si="20"/>
        <v>3</v>
      </c>
      <c r="J21" s="98">
        <f t="shared" si="21"/>
        <v>2</v>
      </c>
      <c r="K21" s="100" t="str">
        <f t="shared" ref="K21" si="22">IF(AG21=1,$P$1,IF(AG21=2,$Q$1,IF(AG21=3,$R$1,IF(AG21=4,$S$1,IF(AG21=5,$T$1,"")))))</f>
        <v>K</v>
      </c>
      <c r="L21" s="55" t="s">
        <v>220</v>
      </c>
      <c r="M21" s="60" t="s">
        <v>114</v>
      </c>
      <c r="N21" s="60">
        <f t="shared" si="17"/>
        <v>1</v>
      </c>
      <c r="O21" s="47"/>
      <c r="P21" s="56">
        <v>3</v>
      </c>
      <c r="Q21" s="56">
        <v>3</v>
      </c>
      <c r="R21" s="56">
        <v>3</v>
      </c>
      <c r="S21" s="56">
        <v>3</v>
      </c>
      <c r="T21" s="56">
        <v>3</v>
      </c>
      <c r="U21" s="48">
        <f t="shared" si="7"/>
        <v>3</v>
      </c>
      <c r="V21" s="57">
        <v>1</v>
      </c>
      <c r="W21" s="57">
        <v>1</v>
      </c>
      <c r="X21" s="49">
        <f t="shared" si="8"/>
        <v>1</v>
      </c>
      <c r="Y21" s="50">
        <f t="shared" si="9"/>
        <v>1</v>
      </c>
      <c r="Z21" s="49">
        <f t="shared" si="10"/>
        <v>3</v>
      </c>
      <c r="AA21" s="50">
        <f t="shared" si="11"/>
        <v>2</v>
      </c>
      <c r="AB21" s="58">
        <v>3</v>
      </c>
      <c r="AC21" s="51">
        <f t="shared" si="12"/>
        <v>6</v>
      </c>
      <c r="AD21" s="51">
        <f t="shared" si="13"/>
        <v>2</v>
      </c>
      <c r="AE21" s="59">
        <v>2</v>
      </c>
      <c r="AF21" s="52">
        <f t="shared" si="14"/>
        <v>4</v>
      </c>
      <c r="AG21" s="53">
        <f t="shared" si="15"/>
        <v>2</v>
      </c>
      <c r="AI21" s="27" t="s">
        <v>160</v>
      </c>
    </row>
    <row r="22" spans="1:35" ht="49.9" customHeight="1" x14ac:dyDescent="0.25">
      <c r="A22" s="54"/>
      <c r="B22" s="55"/>
      <c r="C22" s="55"/>
      <c r="D22" s="55"/>
      <c r="E22" s="101"/>
      <c r="F22" s="98" t="str">
        <f t="shared" ref="F22:F27" si="23">IF(Y22=0,"",Y22)</f>
        <v/>
      </c>
      <c r="G22" s="99" t="str">
        <f t="shared" ref="G22:G27" si="24">IFERROR(U22,"")</f>
        <v/>
      </c>
      <c r="H22" s="98" t="str">
        <f t="shared" ref="H22:H27" si="25">IFERROR(AA22,"")</f>
        <v/>
      </c>
      <c r="I22" s="98" t="str">
        <f t="shared" ref="I22:I27" si="26">IF(AB22=0,"",AB22)</f>
        <v/>
      </c>
      <c r="J22" s="98" t="str">
        <f t="shared" ref="J22:J27" si="27">IFERROR(AD22,"")</f>
        <v/>
      </c>
      <c r="K22" s="100" t="e">
        <f t="shared" si="6"/>
        <v>#DIV/0!</v>
      </c>
      <c r="L22" s="55"/>
      <c r="M22" s="60" t="str">
        <f t="shared" si="4"/>
        <v/>
      </c>
      <c r="N22" s="60" t="str">
        <f>IF(M22="","",IF(M22=#REF!,#REF!+1,1))</f>
        <v/>
      </c>
      <c r="O22" s="47"/>
      <c r="P22" s="56"/>
      <c r="Q22" s="56"/>
      <c r="R22" s="56"/>
      <c r="S22" s="56"/>
      <c r="T22" s="56"/>
      <c r="U22" s="48" t="e">
        <f t="shared" si="7"/>
        <v>#DIV/0!</v>
      </c>
      <c r="V22" s="57"/>
      <c r="W22" s="57"/>
      <c r="X22" s="49">
        <f t="shared" si="8"/>
        <v>0</v>
      </c>
      <c r="Y22" s="50">
        <f t="shared" si="9"/>
        <v>0</v>
      </c>
      <c r="Z22" s="49" t="e">
        <f t="shared" si="10"/>
        <v>#DIV/0!</v>
      </c>
      <c r="AA22" s="50" t="e">
        <f t="shared" si="11"/>
        <v>#DIV/0!</v>
      </c>
      <c r="AB22" s="58"/>
      <c r="AC22" s="51" t="e">
        <f t="shared" si="12"/>
        <v>#DIV/0!</v>
      </c>
      <c r="AD22" s="51" t="e">
        <f t="shared" si="13"/>
        <v>#DIV/0!</v>
      </c>
      <c r="AE22" s="59"/>
      <c r="AF22" s="52" t="e">
        <f t="shared" si="14"/>
        <v>#DIV/0!</v>
      </c>
      <c r="AG22" s="53" t="e">
        <f t="shared" si="15"/>
        <v>#DIV/0!</v>
      </c>
      <c r="AI22" s="27" t="s">
        <v>161</v>
      </c>
    </row>
    <row r="23" spans="1:35" ht="49.9" customHeight="1" x14ac:dyDescent="0.25">
      <c r="A23" s="54"/>
      <c r="B23" s="55"/>
      <c r="C23" s="55"/>
      <c r="D23" s="55"/>
      <c r="E23" s="101"/>
      <c r="F23" s="98" t="str">
        <f t="shared" si="23"/>
        <v/>
      </c>
      <c r="G23" s="99" t="str">
        <f t="shared" si="24"/>
        <v/>
      </c>
      <c r="H23" s="98" t="str">
        <f t="shared" si="25"/>
        <v/>
      </c>
      <c r="I23" s="98" t="str">
        <f t="shared" si="26"/>
        <v/>
      </c>
      <c r="J23" s="98" t="str">
        <f t="shared" si="27"/>
        <v/>
      </c>
      <c r="K23" s="100" t="e">
        <f t="shared" si="6"/>
        <v>#DIV/0!</v>
      </c>
      <c r="L23" s="55"/>
      <c r="M23" s="60" t="str">
        <f t="shared" si="4"/>
        <v/>
      </c>
      <c r="N23" s="60" t="str">
        <f t="shared" si="17"/>
        <v/>
      </c>
      <c r="O23" s="47"/>
      <c r="P23" s="56"/>
      <c r="Q23" s="56"/>
      <c r="R23" s="56"/>
      <c r="S23" s="56"/>
      <c r="T23" s="56"/>
      <c r="U23" s="48" t="e">
        <f t="shared" si="7"/>
        <v>#DIV/0!</v>
      </c>
      <c r="V23" s="57"/>
      <c r="W23" s="57"/>
      <c r="X23" s="49">
        <f t="shared" si="8"/>
        <v>0</v>
      </c>
      <c r="Y23" s="50">
        <f t="shared" si="9"/>
        <v>0</v>
      </c>
      <c r="Z23" s="49" t="e">
        <f t="shared" si="10"/>
        <v>#DIV/0!</v>
      </c>
      <c r="AA23" s="50" t="e">
        <f t="shared" si="11"/>
        <v>#DIV/0!</v>
      </c>
      <c r="AB23" s="58"/>
      <c r="AC23" s="51" t="e">
        <f t="shared" si="12"/>
        <v>#DIV/0!</v>
      </c>
      <c r="AD23" s="51" t="e">
        <f t="shared" si="13"/>
        <v>#DIV/0!</v>
      </c>
      <c r="AE23" s="59"/>
      <c r="AF23" s="52" t="e">
        <f t="shared" si="14"/>
        <v>#DIV/0!</v>
      </c>
      <c r="AG23" s="53" t="e">
        <f t="shared" si="15"/>
        <v>#DIV/0!</v>
      </c>
      <c r="AI23" s="27" t="s">
        <v>162</v>
      </c>
    </row>
    <row r="24" spans="1:35" ht="49.9" customHeight="1" x14ac:dyDescent="0.25">
      <c r="A24" s="54"/>
      <c r="B24" s="55"/>
      <c r="C24" s="55"/>
      <c r="D24" s="55"/>
      <c r="E24" s="101"/>
      <c r="F24" s="98" t="str">
        <f t="shared" si="23"/>
        <v/>
      </c>
      <c r="G24" s="99" t="str">
        <f t="shared" si="24"/>
        <v/>
      </c>
      <c r="H24" s="98" t="str">
        <f t="shared" si="25"/>
        <v/>
      </c>
      <c r="I24" s="98" t="str">
        <f t="shared" si="26"/>
        <v/>
      </c>
      <c r="J24" s="98" t="str">
        <f t="shared" si="27"/>
        <v/>
      </c>
      <c r="K24" s="100" t="e">
        <f t="shared" si="6"/>
        <v>#DIV/0!</v>
      </c>
      <c r="L24" s="55"/>
      <c r="M24" s="60" t="str">
        <f t="shared" si="4"/>
        <v/>
      </c>
      <c r="N24" s="60" t="str">
        <f t="shared" si="17"/>
        <v/>
      </c>
      <c r="O24" s="47"/>
      <c r="P24" s="56"/>
      <c r="Q24" s="56"/>
      <c r="R24" s="56"/>
      <c r="S24" s="56"/>
      <c r="T24" s="56"/>
      <c r="U24" s="48" t="e">
        <f t="shared" si="7"/>
        <v>#DIV/0!</v>
      </c>
      <c r="V24" s="57"/>
      <c r="W24" s="57"/>
      <c r="X24" s="49">
        <f t="shared" si="8"/>
        <v>0</v>
      </c>
      <c r="Y24" s="50">
        <f t="shared" si="9"/>
        <v>0</v>
      </c>
      <c r="Z24" s="49" t="e">
        <f t="shared" si="10"/>
        <v>#DIV/0!</v>
      </c>
      <c r="AA24" s="50" t="e">
        <f t="shared" si="11"/>
        <v>#DIV/0!</v>
      </c>
      <c r="AB24" s="58"/>
      <c r="AC24" s="51" t="e">
        <f t="shared" si="12"/>
        <v>#DIV/0!</v>
      </c>
      <c r="AD24" s="51" t="e">
        <f t="shared" si="13"/>
        <v>#DIV/0!</v>
      </c>
      <c r="AE24" s="59"/>
      <c r="AF24" s="52" t="e">
        <f t="shared" si="14"/>
        <v>#DIV/0!</v>
      </c>
      <c r="AG24" s="53" t="e">
        <f t="shared" si="15"/>
        <v>#DIV/0!</v>
      </c>
      <c r="AI24" s="27" t="s">
        <v>163</v>
      </c>
    </row>
    <row r="25" spans="1:35" ht="49.9" customHeight="1" x14ac:dyDescent="0.25">
      <c r="A25" s="54"/>
      <c r="B25" s="55"/>
      <c r="C25" s="55"/>
      <c r="D25" s="55"/>
      <c r="E25" s="101"/>
      <c r="F25" s="98" t="str">
        <f t="shared" si="23"/>
        <v/>
      </c>
      <c r="G25" s="99" t="str">
        <f t="shared" si="24"/>
        <v/>
      </c>
      <c r="H25" s="98" t="str">
        <f t="shared" si="25"/>
        <v/>
      </c>
      <c r="I25" s="98" t="str">
        <f t="shared" si="26"/>
        <v/>
      </c>
      <c r="J25" s="98" t="str">
        <f t="shared" si="27"/>
        <v/>
      </c>
      <c r="K25" s="100" t="e">
        <f t="shared" si="6"/>
        <v>#DIV/0!</v>
      </c>
      <c r="L25" s="55"/>
      <c r="M25" s="60" t="str">
        <f t="shared" si="4"/>
        <v/>
      </c>
      <c r="N25" s="60" t="str">
        <f t="shared" si="17"/>
        <v/>
      </c>
      <c r="O25" s="47"/>
      <c r="P25" s="56"/>
      <c r="Q25" s="56"/>
      <c r="R25" s="56"/>
      <c r="S25" s="56"/>
      <c r="T25" s="56"/>
      <c r="U25" s="48" t="e">
        <f t="shared" si="7"/>
        <v>#DIV/0!</v>
      </c>
      <c r="V25" s="57"/>
      <c r="W25" s="57"/>
      <c r="X25" s="49">
        <f t="shared" si="8"/>
        <v>0</v>
      </c>
      <c r="Y25" s="50">
        <f t="shared" si="9"/>
        <v>0</v>
      </c>
      <c r="Z25" s="49" t="e">
        <f t="shared" si="10"/>
        <v>#DIV/0!</v>
      </c>
      <c r="AA25" s="50" t="e">
        <f t="shared" si="11"/>
        <v>#DIV/0!</v>
      </c>
      <c r="AB25" s="58"/>
      <c r="AC25" s="51" t="e">
        <f t="shared" si="12"/>
        <v>#DIV/0!</v>
      </c>
      <c r="AD25" s="51" t="e">
        <f t="shared" si="13"/>
        <v>#DIV/0!</v>
      </c>
      <c r="AE25" s="59"/>
      <c r="AF25" s="52" t="e">
        <f t="shared" si="14"/>
        <v>#DIV/0!</v>
      </c>
      <c r="AG25" s="53" t="e">
        <f t="shared" si="15"/>
        <v>#DIV/0!</v>
      </c>
      <c r="AI25" s="27" t="s">
        <v>181</v>
      </c>
    </row>
    <row r="26" spans="1:35" ht="49.9" customHeight="1" x14ac:dyDescent="0.25">
      <c r="A26" s="54"/>
      <c r="B26" s="55"/>
      <c r="C26" s="55"/>
      <c r="D26" s="55"/>
      <c r="E26" s="101"/>
      <c r="F26" s="98" t="str">
        <f t="shared" si="23"/>
        <v/>
      </c>
      <c r="G26" s="99" t="str">
        <f t="shared" si="24"/>
        <v/>
      </c>
      <c r="H26" s="98" t="str">
        <f t="shared" si="25"/>
        <v/>
      </c>
      <c r="I26" s="98" t="str">
        <f t="shared" si="26"/>
        <v/>
      </c>
      <c r="J26" s="98" t="str">
        <f t="shared" si="27"/>
        <v/>
      </c>
      <c r="K26" s="100" t="e">
        <f t="shared" si="6"/>
        <v>#DIV/0!</v>
      </c>
      <c r="L26" s="55"/>
      <c r="M26" s="60" t="str">
        <f t="shared" si="4"/>
        <v/>
      </c>
      <c r="N26" s="60" t="str">
        <f t="shared" si="17"/>
        <v/>
      </c>
      <c r="O26" s="47"/>
      <c r="P26" s="56"/>
      <c r="Q26" s="56"/>
      <c r="R26" s="56"/>
      <c r="S26" s="56"/>
      <c r="T26" s="56"/>
      <c r="U26" s="48" t="e">
        <f t="shared" si="7"/>
        <v>#DIV/0!</v>
      </c>
      <c r="V26" s="57"/>
      <c r="W26" s="57"/>
      <c r="X26" s="49">
        <f t="shared" si="8"/>
        <v>0</v>
      </c>
      <c r="Y26" s="50">
        <f t="shared" si="9"/>
        <v>0</v>
      </c>
      <c r="Z26" s="49" t="e">
        <f t="shared" si="10"/>
        <v>#DIV/0!</v>
      </c>
      <c r="AA26" s="50" t="e">
        <f t="shared" si="11"/>
        <v>#DIV/0!</v>
      </c>
      <c r="AB26" s="58"/>
      <c r="AC26" s="51" t="e">
        <f t="shared" si="12"/>
        <v>#DIV/0!</v>
      </c>
      <c r="AD26" s="51" t="e">
        <f t="shared" si="13"/>
        <v>#DIV/0!</v>
      </c>
      <c r="AE26" s="59"/>
      <c r="AF26" s="52" t="e">
        <f t="shared" si="14"/>
        <v>#DIV/0!</v>
      </c>
      <c r="AG26" s="53" t="e">
        <f t="shared" si="15"/>
        <v>#DIV/0!</v>
      </c>
    </row>
    <row r="27" spans="1:35" ht="49.9" customHeight="1" x14ac:dyDescent="0.25">
      <c r="A27" s="54"/>
      <c r="B27" s="55"/>
      <c r="C27" s="55"/>
      <c r="D27" s="55"/>
      <c r="E27" s="101"/>
      <c r="F27" s="98" t="str">
        <f t="shared" si="23"/>
        <v/>
      </c>
      <c r="G27" s="99" t="str">
        <f t="shared" si="24"/>
        <v/>
      </c>
      <c r="H27" s="98" t="str">
        <f t="shared" si="25"/>
        <v/>
      </c>
      <c r="I27" s="98" t="str">
        <f t="shared" si="26"/>
        <v/>
      </c>
      <c r="J27" s="98" t="str">
        <f t="shared" si="27"/>
        <v/>
      </c>
      <c r="K27" s="100" t="e">
        <f t="shared" si="6"/>
        <v>#DIV/0!</v>
      </c>
      <c r="L27" s="55"/>
      <c r="M27" s="60" t="str">
        <f t="shared" si="4"/>
        <v/>
      </c>
      <c r="N27" s="60" t="str">
        <f t="shared" si="17"/>
        <v/>
      </c>
      <c r="O27" s="47"/>
      <c r="P27" s="56"/>
      <c r="Q27" s="56"/>
      <c r="R27" s="56"/>
      <c r="S27" s="56"/>
      <c r="T27" s="56"/>
      <c r="U27" s="48" t="e">
        <f t="shared" si="7"/>
        <v>#DIV/0!</v>
      </c>
      <c r="V27" s="57"/>
      <c r="W27" s="57"/>
      <c r="X27" s="49">
        <f t="shared" si="8"/>
        <v>0</v>
      </c>
      <c r="Y27" s="50">
        <f t="shared" si="9"/>
        <v>0</v>
      </c>
      <c r="Z27" s="49" t="e">
        <f t="shared" si="10"/>
        <v>#DIV/0!</v>
      </c>
      <c r="AA27" s="50" t="e">
        <f t="shared" si="11"/>
        <v>#DIV/0!</v>
      </c>
      <c r="AB27" s="58"/>
      <c r="AC27" s="51" t="e">
        <f t="shared" si="12"/>
        <v>#DIV/0!</v>
      </c>
      <c r="AD27" s="51" t="e">
        <f t="shared" si="13"/>
        <v>#DIV/0!</v>
      </c>
      <c r="AE27" s="59"/>
      <c r="AF27" s="52" t="e">
        <f t="shared" si="14"/>
        <v>#DIV/0!</v>
      </c>
      <c r="AG27" s="53" t="e">
        <f t="shared" si="15"/>
        <v>#DIV/0!</v>
      </c>
    </row>
    <row r="28" spans="1:35" ht="49.9" customHeight="1" x14ac:dyDescent="0.25">
      <c r="A28" s="54"/>
      <c r="B28" s="55"/>
      <c r="C28" s="55"/>
      <c r="D28" s="55"/>
      <c r="E28" s="101"/>
      <c r="F28" s="98" t="str">
        <f t="shared" ref="F28:F73" si="28">IF(Y28=0,"",Y28)</f>
        <v/>
      </c>
      <c r="G28" s="99" t="str">
        <f t="shared" ref="G28:G73" si="29">IFERROR(U28,"")</f>
        <v/>
      </c>
      <c r="H28" s="98" t="str">
        <f t="shared" ref="H28:H73" si="30">IFERROR(AA28,"")</f>
        <v/>
      </c>
      <c r="I28" s="98" t="str">
        <f t="shared" ref="I28:I73" si="31">IF(AB28=0,"",AB28)</f>
        <v/>
      </c>
      <c r="J28" s="98" t="str">
        <f t="shared" ref="J28:J73" si="32">IFERROR(AD28,"")</f>
        <v/>
      </c>
      <c r="K28" s="100" t="e">
        <f t="shared" ref="K28:K73" si="33">IF(AG28=1,$P$1,IF(AG28=2,$Q$1,IF(AG28=3,$R$1,IF(AG28=4,$S$1,IF(AG28=5,$T$1,"")))))</f>
        <v>#DIV/0!</v>
      </c>
      <c r="L28" s="55"/>
      <c r="M28" s="60" t="str">
        <f t="shared" ref="M28:M73" si="34">LEFT(A28,1)</f>
        <v/>
      </c>
      <c r="N28" s="60" t="str">
        <f t="shared" ref="N28:N73" si="35">IF(M28="","",IF(M28=M27,N27+1,1))</f>
        <v/>
      </c>
      <c r="O28" s="47"/>
      <c r="P28" s="56"/>
      <c r="Q28" s="56"/>
      <c r="R28" s="56"/>
      <c r="S28" s="56"/>
      <c r="T28" s="56"/>
      <c r="U28" s="48" t="e">
        <f t="shared" ref="U28:U73" si="36">ROUNDUP(AVERAGE(P28:T28),0)</f>
        <v>#DIV/0!</v>
      </c>
      <c r="V28" s="57"/>
      <c r="W28" s="57"/>
      <c r="X28" s="49">
        <f t="shared" ref="X28:X73" si="37">V28*W28</f>
        <v>0</v>
      </c>
      <c r="Y28" s="50">
        <f t="shared" si="9"/>
        <v>0</v>
      </c>
      <c r="Z28" s="49" t="e">
        <f t="shared" ref="Z28:Z73" si="38">U28*Y28</f>
        <v>#DIV/0!</v>
      </c>
      <c r="AA28" s="50" t="e">
        <f t="shared" si="11"/>
        <v>#DIV/0!</v>
      </c>
      <c r="AB28" s="58"/>
      <c r="AC28" s="51" t="e">
        <f t="shared" ref="AC28:AC73" si="39">AA28*AB28</f>
        <v>#DIV/0!</v>
      </c>
      <c r="AD28" s="51" t="e">
        <f t="shared" si="13"/>
        <v>#DIV/0!</v>
      </c>
      <c r="AE28" s="59"/>
      <c r="AF28" s="52" t="e">
        <f t="shared" ref="AF28:AF73" si="40">AD28*AE28</f>
        <v>#DIV/0!</v>
      </c>
      <c r="AG28" s="53" t="e">
        <f t="shared" si="15"/>
        <v>#DIV/0!</v>
      </c>
    </row>
    <row r="29" spans="1:35" ht="49.9" customHeight="1" x14ac:dyDescent="0.25">
      <c r="A29" s="54"/>
      <c r="B29" s="55"/>
      <c r="C29" s="55"/>
      <c r="D29" s="55"/>
      <c r="E29" s="101"/>
      <c r="F29" s="98" t="str">
        <f t="shared" si="28"/>
        <v/>
      </c>
      <c r="G29" s="99" t="str">
        <f t="shared" si="29"/>
        <v/>
      </c>
      <c r="H29" s="98" t="str">
        <f t="shared" si="30"/>
        <v/>
      </c>
      <c r="I29" s="98" t="str">
        <f t="shared" si="31"/>
        <v/>
      </c>
      <c r="J29" s="98" t="str">
        <f t="shared" si="32"/>
        <v/>
      </c>
      <c r="K29" s="100" t="e">
        <f t="shared" si="33"/>
        <v>#DIV/0!</v>
      </c>
      <c r="L29" s="55"/>
      <c r="M29" s="60" t="str">
        <f t="shared" si="34"/>
        <v/>
      </c>
      <c r="N29" s="60" t="str">
        <f t="shared" si="35"/>
        <v/>
      </c>
      <c r="O29" s="47"/>
      <c r="P29" s="56"/>
      <c r="Q29" s="56"/>
      <c r="R29" s="56"/>
      <c r="S29" s="56"/>
      <c r="T29" s="56"/>
      <c r="U29" s="48" t="e">
        <f t="shared" si="36"/>
        <v>#DIV/0!</v>
      </c>
      <c r="V29" s="57"/>
      <c r="W29" s="57"/>
      <c r="X29" s="49">
        <f t="shared" si="37"/>
        <v>0</v>
      </c>
      <c r="Y29" s="50">
        <f t="shared" si="9"/>
        <v>0</v>
      </c>
      <c r="Z29" s="49" t="e">
        <f t="shared" si="38"/>
        <v>#DIV/0!</v>
      </c>
      <c r="AA29" s="50" t="e">
        <f t="shared" si="11"/>
        <v>#DIV/0!</v>
      </c>
      <c r="AB29" s="58"/>
      <c r="AC29" s="51" t="e">
        <f t="shared" si="39"/>
        <v>#DIV/0!</v>
      </c>
      <c r="AD29" s="51" t="e">
        <f t="shared" si="13"/>
        <v>#DIV/0!</v>
      </c>
      <c r="AE29" s="59"/>
      <c r="AF29" s="52" t="e">
        <f t="shared" si="40"/>
        <v>#DIV/0!</v>
      </c>
      <c r="AG29" s="53" t="e">
        <f t="shared" si="15"/>
        <v>#DIV/0!</v>
      </c>
    </row>
    <row r="30" spans="1:35" ht="49.9" customHeight="1" x14ac:dyDescent="0.25">
      <c r="A30" s="54"/>
      <c r="B30" s="55"/>
      <c r="C30" s="55"/>
      <c r="D30" s="55"/>
      <c r="E30" s="101"/>
      <c r="F30" s="98" t="str">
        <f t="shared" si="28"/>
        <v/>
      </c>
      <c r="G30" s="99" t="str">
        <f t="shared" si="29"/>
        <v/>
      </c>
      <c r="H30" s="98" t="str">
        <f t="shared" si="30"/>
        <v/>
      </c>
      <c r="I30" s="98" t="str">
        <f t="shared" si="31"/>
        <v/>
      </c>
      <c r="J30" s="98" t="str">
        <f t="shared" si="32"/>
        <v/>
      </c>
      <c r="K30" s="100" t="e">
        <f t="shared" si="33"/>
        <v>#DIV/0!</v>
      </c>
      <c r="L30" s="55"/>
      <c r="M30" s="60" t="str">
        <f t="shared" si="34"/>
        <v/>
      </c>
      <c r="N30" s="60" t="str">
        <f t="shared" si="35"/>
        <v/>
      </c>
      <c r="O30" s="47"/>
      <c r="P30" s="56"/>
      <c r="Q30" s="56"/>
      <c r="R30" s="56"/>
      <c r="S30" s="56"/>
      <c r="T30" s="56"/>
      <c r="U30" s="48" t="e">
        <f t="shared" si="36"/>
        <v>#DIV/0!</v>
      </c>
      <c r="V30" s="57"/>
      <c r="W30" s="57"/>
      <c r="X30" s="49">
        <f t="shared" si="37"/>
        <v>0</v>
      </c>
      <c r="Y30" s="50">
        <f t="shared" si="9"/>
        <v>0</v>
      </c>
      <c r="Z30" s="49" t="e">
        <f t="shared" si="38"/>
        <v>#DIV/0!</v>
      </c>
      <c r="AA30" s="50" t="e">
        <f t="shared" si="11"/>
        <v>#DIV/0!</v>
      </c>
      <c r="AB30" s="58"/>
      <c r="AC30" s="51" t="e">
        <f t="shared" si="39"/>
        <v>#DIV/0!</v>
      </c>
      <c r="AD30" s="51" t="e">
        <f t="shared" si="13"/>
        <v>#DIV/0!</v>
      </c>
      <c r="AE30" s="59"/>
      <c r="AF30" s="52" t="e">
        <f t="shared" si="40"/>
        <v>#DIV/0!</v>
      </c>
      <c r="AG30" s="53" t="e">
        <f t="shared" si="15"/>
        <v>#DIV/0!</v>
      </c>
    </row>
    <row r="31" spans="1:35" ht="49.9" customHeight="1" x14ac:dyDescent="0.25">
      <c r="A31" s="54"/>
      <c r="B31" s="55"/>
      <c r="C31" s="55"/>
      <c r="D31" s="55"/>
      <c r="E31" s="101"/>
      <c r="F31" s="98" t="str">
        <f t="shared" si="28"/>
        <v/>
      </c>
      <c r="G31" s="99" t="str">
        <f t="shared" si="29"/>
        <v/>
      </c>
      <c r="H31" s="98" t="str">
        <f t="shared" si="30"/>
        <v/>
      </c>
      <c r="I31" s="98" t="str">
        <f t="shared" si="31"/>
        <v/>
      </c>
      <c r="J31" s="98" t="str">
        <f t="shared" si="32"/>
        <v/>
      </c>
      <c r="K31" s="100" t="e">
        <f t="shared" si="33"/>
        <v>#DIV/0!</v>
      </c>
      <c r="L31" s="55"/>
      <c r="M31" s="60" t="str">
        <f t="shared" si="34"/>
        <v/>
      </c>
      <c r="N31" s="60" t="str">
        <f t="shared" si="35"/>
        <v/>
      </c>
      <c r="O31" s="47"/>
      <c r="P31" s="56"/>
      <c r="Q31" s="56"/>
      <c r="R31" s="56"/>
      <c r="S31" s="56"/>
      <c r="T31" s="56"/>
      <c r="U31" s="48" t="e">
        <f t="shared" si="36"/>
        <v>#DIV/0!</v>
      </c>
      <c r="V31" s="57"/>
      <c r="W31" s="57"/>
      <c r="X31" s="49">
        <f t="shared" si="37"/>
        <v>0</v>
      </c>
      <c r="Y31" s="50">
        <f t="shared" si="9"/>
        <v>0</v>
      </c>
      <c r="Z31" s="49" t="e">
        <f t="shared" si="38"/>
        <v>#DIV/0!</v>
      </c>
      <c r="AA31" s="50" t="e">
        <f t="shared" si="11"/>
        <v>#DIV/0!</v>
      </c>
      <c r="AB31" s="58"/>
      <c r="AC31" s="51" t="e">
        <f t="shared" si="39"/>
        <v>#DIV/0!</v>
      </c>
      <c r="AD31" s="51" t="e">
        <f t="shared" si="13"/>
        <v>#DIV/0!</v>
      </c>
      <c r="AE31" s="59"/>
      <c r="AF31" s="52" t="e">
        <f t="shared" si="40"/>
        <v>#DIV/0!</v>
      </c>
      <c r="AG31" s="53" t="e">
        <f t="shared" si="15"/>
        <v>#DIV/0!</v>
      </c>
    </row>
    <row r="32" spans="1:35" ht="49.9" customHeight="1" x14ac:dyDescent="0.25">
      <c r="A32" s="54"/>
      <c r="B32" s="55"/>
      <c r="C32" s="55"/>
      <c r="D32" s="55"/>
      <c r="E32" s="101"/>
      <c r="F32" s="98" t="str">
        <f t="shared" si="28"/>
        <v/>
      </c>
      <c r="G32" s="99" t="str">
        <f t="shared" si="29"/>
        <v/>
      </c>
      <c r="H32" s="98" t="str">
        <f t="shared" si="30"/>
        <v/>
      </c>
      <c r="I32" s="98" t="str">
        <f t="shared" si="31"/>
        <v/>
      </c>
      <c r="J32" s="98" t="str">
        <f t="shared" si="32"/>
        <v/>
      </c>
      <c r="K32" s="100" t="e">
        <f t="shared" si="33"/>
        <v>#DIV/0!</v>
      </c>
      <c r="L32" s="55"/>
      <c r="M32" s="60" t="str">
        <f t="shared" si="34"/>
        <v/>
      </c>
      <c r="N32" s="60" t="str">
        <f t="shared" si="35"/>
        <v/>
      </c>
      <c r="O32" s="47"/>
      <c r="P32" s="56"/>
      <c r="Q32" s="56"/>
      <c r="R32" s="56"/>
      <c r="S32" s="56"/>
      <c r="T32" s="56"/>
      <c r="U32" s="48" t="e">
        <f t="shared" si="36"/>
        <v>#DIV/0!</v>
      </c>
      <c r="V32" s="57"/>
      <c r="W32" s="57"/>
      <c r="X32" s="49">
        <f t="shared" si="37"/>
        <v>0</v>
      </c>
      <c r="Y32" s="50">
        <f t="shared" si="9"/>
        <v>0</v>
      </c>
      <c r="Z32" s="49" t="e">
        <f t="shared" si="38"/>
        <v>#DIV/0!</v>
      </c>
      <c r="AA32" s="50" t="e">
        <f t="shared" si="11"/>
        <v>#DIV/0!</v>
      </c>
      <c r="AB32" s="58"/>
      <c r="AC32" s="51" t="e">
        <f t="shared" si="39"/>
        <v>#DIV/0!</v>
      </c>
      <c r="AD32" s="51" t="e">
        <f t="shared" si="13"/>
        <v>#DIV/0!</v>
      </c>
      <c r="AE32" s="59"/>
      <c r="AF32" s="52" t="e">
        <f t="shared" si="40"/>
        <v>#DIV/0!</v>
      </c>
      <c r="AG32" s="53" t="e">
        <f t="shared" si="15"/>
        <v>#DIV/0!</v>
      </c>
    </row>
    <row r="33" spans="1:33" ht="49.9" customHeight="1" x14ac:dyDescent="0.25">
      <c r="A33" s="54"/>
      <c r="B33" s="55"/>
      <c r="C33" s="55"/>
      <c r="D33" s="55"/>
      <c r="E33" s="101"/>
      <c r="F33" s="98" t="str">
        <f t="shared" si="28"/>
        <v/>
      </c>
      <c r="G33" s="99" t="str">
        <f t="shared" si="29"/>
        <v/>
      </c>
      <c r="H33" s="98" t="str">
        <f t="shared" si="30"/>
        <v/>
      </c>
      <c r="I33" s="98" t="str">
        <f t="shared" si="31"/>
        <v/>
      </c>
      <c r="J33" s="98" t="str">
        <f t="shared" si="32"/>
        <v/>
      </c>
      <c r="K33" s="100" t="e">
        <f t="shared" si="33"/>
        <v>#DIV/0!</v>
      </c>
      <c r="L33" s="55"/>
      <c r="M33" s="60" t="str">
        <f t="shared" si="34"/>
        <v/>
      </c>
      <c r="N33" s="60" t="str">
        <f t="shared" si="35"/>
        <v/>
      </c>
      <c r="O33" s="47"/>
      <c r="P33" s="56"/>
      <c r="Q33" s="56"/>
      <c r="R33" s="56"/>
      <c r="S33" s="56"/>
      <c r="T33" s="56"/>
      <c r="U33" s="48" t="e">
        <f t="shared" si="36"/>
        <v>#DIV/0!</v>
      </c>
      <c r="V33" s="57"/>
      <c r="W33" s="57"/>
      <c r="X33" s="49">
        <f t="shared" si="37"/>
        <v>0</v>
      </c>
      <c r="Y33" s="50">
        <f t="shared" si="9"/>
        <v>0</v>
      </c>
      <c r="Z33" s="49" t="e">
        <f t="shared" si="38"/>
        <v>#DIV/0!</v>
      </c>
      <c r="AA33" s="50" t="e">
        <f t="shared" si="11"/>
        <v>#DIV/0!</v>
      </c>
      <c r="AB33" s="58"/>
      <c r="AC33" s="51" t="e">
        <f t="shared" si="39"/>
        <v>#DIV/0!</v>
      </c>
      <c r="AD33" s="51" t="e">
        <f t="shared" si="13"/>
        <v>#DIV/0!</v>
      </c>
      <c r="AE33" s="59"/>
      <c r="AF33" s="52" t="e">
        <f t="shared" si="40"/>
        <v>#DIV/0!</v>
      </c>
      <c r="AG33" s="53" t="e">
        <f t="shared" si="15"/>
        <v>#DIV/0!</v>
      </c>
    </row>
    <row r="34" spans="1:33" ht="49.9" customHeight="1" x14ac:dyDescent="0.25">
      <c r="A34" s="54"/>
      <c r="B34" s="55"/>
      <c r="C34" s="55"/>
      <c r="D34" s="55"/>
      <c r="E34" s="101"/>
      <c r="F34" s="98" t="str">
        <f t="shared" si="28"/>
        <v/>
      </c>
      <c r="G34" s="99" t="str">
        <f t="shared" si="29"/>
        <v/>
      </c>
      <c r="H34" s="98" t="str">
        <f t="shared" si="30"/>
        <v/>
      </c>
      <c r="I34" s="98" t="str">
        <f t="shared" si="31"/>
        <v/>
      </c>
      <c r="J34" s="98" t="str">
        <f t="shared" si="32"/>
        <v/>
      </c>
      <c r="K34" s="100" t="e">
        <f t="shared" si="33"/>
        <v>#DIV/0!</v>
      </c>
      <c r="L34" s="55"/>
      <c r="M34" s="60" t="str">
        <f t="shared" si="34"/>
        <v/>
      </c>
      <c r="N34" s="60" t="str">
        <f t="shared" si="35"/>
        <v/>
      </c>
      <c r="O34" s="47"/>
      <c r="P34" s="56"/>
      <c r="Q34" s="56"/>
      <c r="R34" s="56"/>
      <c r="S34" s="56"/>
      <c r="T34" s="56"/>
      <c r="U34" s="48" t="e">
        <f t="shared" si="36"/>
        <v>#DIV/0!</v>
      </c>
      <c r="V34" s="57"/>
      <c r="W34" s="57"/>
      <c r="X34" s="49">
        <f t="shared" si="37"/>
        <v>0</v>
      </c>
      <c r="Y34" s="50">
        <f t="shared" si="9"/>
        <v>0</v>
      </c>
      <c r="Z34" s="49" t="e">
        <f t="shared" si="38"/>
        <v>#DIV/0!</v>
      </c>
      <c r="AA34" s="50" t="e">
        <f t="shared" si="11"/>
        <v>#DIV/0!</v>
      </c>
      <c r="AB34" s="58"/>
      <c r="AC34" s="51" t="e">
        <f t="shared" si="39"/>
        <v>#DIV/0!</v>
      </c>
      <c r="AD34" s="51" t="e">
        <f t="shared" si="13"/>
        <v>#DIV/0!</v>
      </c>
      <c r="AE34" s="59"/>
      <c r="AF34" s="52" t="e">
        <f t="shared" si="40"/>
        <v>#DIV/0!</v>
      </c>
      <c r="AG34" s="53" t="e">
        <f t="shared" si="15"/>
        <v>#DIV/0!</v>
      </c>
    </row>
    <row r="35" spans="1:33" ht="49.9" customHeight="1" x14ac:dyDescent="0.25">
      <c r="A35" s="54"/>
      <c r="B35" s="55"/>
      <c r="C35" s="55"/>
      <c r="D35" s="55"/>
      <c r="E35" s="101"/>
      <c r="F35" s="98" t="str">
        <f t="shared" si="28"/>
        <v/>
      </c>
      <c r="G35" s="99" t="str">
        <f t="shared" si="29"/>
        <v/>
      </c>
      <c r="H35" s="98" t="str">
        <f t="shared" si="30"/>
        <v/>
      </c>
      <c r="I35" s="98" t="str">
        <f t="shared" si="31"/>
        <v/>
      </c>
      <c r="J35" s="98" t="str">
        <f t="shared" si="32"/>
        <v/>
      </c>
      <c r="K35" s="100" t="e">
        <f t="shared" si="33"/>
        <v>#DIV/0!</v>
      </c>
      <c r="L35" s="55"/>
      <c r="M35" s="60" t="str">
        <f t="shared" si="34"/>
        <v/>
      </c>
      <c r="N35" s="60" t="str">
        <f t="shared" si="35"/>
        <v/>
      </c>
      <c r="O35" s="47"/>
      <c r="P35" s="56"/>
      <c r="Q35" s="56"/>
      <c r="R35" s="56"/>
      <c r="S35" s="56"/>
      <c r="T35" s="56"/>
      <c r="U35" s="48" t="e">
        <f t="shared" si="36"/>
        <v>#DIV/0!</v>
      </c>
      <c r="V35" s="57"/>
      <c r="W35" s="57"/>
      <c r="X35" s="49">
        <f t="shared" si="37"/>
        <v>0</v>
      </c>
      <c r="Y35" s="50">
        <f t="shared" si="9"/>
        <v>0</v>
      </c>
      <c r="Z35" s="49" t="e">
        <f t="shared" si="38"/>
        <v>#DIV/0!</v>
      </c>
      <c r="AA35" s="50" t="e">
        <f t="shared" si="11"/>
        <v>#DIV/0!</v>
      </c>
      <c r="AB35" s="58"/>
      <c r="AC35" s="51" t="e">
        <f t="shared" si="39"/>
        <v>#DIV/0!</v>
      </c>
      <c r="AD35" s="51" t="e">
        <f t="shared" si="13"/>
        <v>#DIV/0!</v>
      </c>
      <c r="AE35" s="59"/>
      <c r="AF35" s="52" t="e">
        <f t="shared" si="40"/>
        <v>#DIV/0!</v>
      </c>
      <c r="AG35" s="53" t="e">
        <f t="shared" si="15"/>
        <v>#DIV/0!</v>
      </c>
    </row>
    <row r="36" spans="1:33" ht="49.9" customHeight="1" x14ac:dyDescent="0.25">
      <c r="A36" s="54"/>
      <c r="B36" s="55"/>
      <c r="C36" s="55"/>
      <c r="D36" s="55"/>
      <c r="E36" s="101"/>
      <c r="F36" s="98" t="str">
        <f t="shared" si="28"/>
        <v/>
      </c>
      <c r="G36" s="99" t="str">
        <f t="shared" si="29"/>
        <v/>
      </c>
      <c r="H36" s="98" t="str">
        <f t="shared" si="30"/>
        <v/>
      </c>
      <c r="I36" s="98" t="str">
        <f t="shared" si="31"/>
        <v/>
      </c>
      <c r="J36" s="98" t="str">
        <f t="shared" si="32"/>
        <v/>
      </c>
      <c r="K36" s="100" t="e">
        <f t="shared" si="33"/>
        <v>#DIV/0!</v>
      </c>
      <c r="L36" s="55"/>
      <c r="M36" s="60" t="str">
        <f t="shared" si="34"/>
        <v/>
      </c>
      <c r="N36" s="60" t="str">
        <f t="shared" si="35"/>
        <v/>
      </c>
      <c r="O36" s="47"/>
      <c r="P36" s="56"/>
      <c r="Q36" s="56"/>
      <c r="R36" s="56"/>
      <c r="S36" s="56"/>
      <c r="T36" s="56"/>
      <c r="U36" s="48" t="e">
        <f t="shared" si="36"/>
        <v>#DIV/0!</v>
      </c>
      <c r="V36" s="57"/>
      <c r="W36" s="57"/>
      <c r="X36" s="49">
        <f t="shared" si="37"/>
        <v>0</v>
      </c>
      <c r="Y36" s="50">
        <f t="shared" si="9"/>
        <v>0</v>
      </c>
      <c r="Z36" s="49" t="e">
        <f t="shared" si="38"/>
        <v>#DIV/0!</v>
      </c>
      <c r="AA36" s="50" t="e">
        <f t="shared" si="11"/>
        <v>#DIV/0!</v>
      </c>
      <c r="AB36" s="58"/>
      <c r="AC36" s="51" t="e">
        <f t="shared" si="39"/>
        <v>#DIV/0!</v>
      </c>
      <c r="AD36" s="51" t="e">
        <f t="shared" si="13"/>
        <v>#DIV/0!</v>
      </c>
      <c r="AE36" s="59"/>
      <c r="AF36" s="52" t="e">
        <f t="shared" si="40"/>
        <v>#DIV/0!</v>
      </c>
      <c r="AG36" s="53" t="e">
        <f t="shared" si="15"/>
        <v>#DIV/0!</v>
      </c>
    </row>
    <row r="37" spans="1:33" ht="49.9" customHeight="1" x14ac:dyDescent="0.25">
      <c r="A37" s="54"/>
      <c r="B37" s="55"/>
      <c r="C37" s="55"/>
      <c r="D37" s="55"/>
      <c r="E37" s="101"/>
      <c r="F37" s="98" t="str">
        <f t="shared" si="28"/>
        <v/>
      </c>
      <c r="G37" s="99" t="str">
        <f t="shared" si="29"/>
        <v/>
      </c>
      <c r="H37" s="98" t="str">
        <f t="shared" si="30"/>
        <v/>
      </c>
      <c r="I37" s="98" t="str">
        <f t="shared" si="31"/>
        <v/>
      </c>
      <c r="J37" s="98" t="str">
        <f t="shared" si="32"/>
        <v/>
      </c>
      <c r="K37" s="100" t="e">
        <f t="shared" si="33"/>
        <v>#DIV/0!</v>
      </c>
      <c r="L37" s="55"/>
      <c r="M37" s="60" t="str">
        <f t="shared" si="34"/>
        <v/>
      </c>
      <c r="N37" s="60" t="str">
        <f t="shared" si="35"/>
        <v/>
      </c>
      <c r="O37" s="47"/>
      <c r="P37" s="56"/>
      <c r="Q37" s="56"/>
      <c r="R37" s="56"/>
      <c r="S37" s="56"/>
      <c r="T37" s="56"/>
      <c r="U37" s="48" t="e">
        <f t="shared" si="36"/>
        <v>#DIV/0!</v>
      </c>
      <c r="V37" s="57"/>
      <c r="W37" s="57"/>
      <c r="X37" s="49">
        <f t="shared" si="37"/>
        <v>0</v>
      </c>
      <c r="Y37" s="50">
        <f t="shared" si="9"/>
        <v>0</v>
      </c>
      <c r="Z37" s="49" t="e">
        <f t="shared" si="38"/>
        <v>#DIV/0!</v>
      </c>
      <c r="AA37" s="50" t="e">
        <f t="shared" si="11"/>
        <v>#DIV/0!</v>
      </c>
      <c r="AB37" s="58"/>
      <c r="AC37" s="51" t="e">
        <f t="shared" si="39"/>
        <v>#DIV/0!</v>
      </c>
      <c r="AD37" s="51" t="e">
        <f t="shared" si="13"/>
        <v>#DIV/0!</v>
      </c>
      <c r="AE37" s="59"/>
      <c r="AF37" s="52" t="e">
        <f t="shared" si="40"/>
        <v>#DIV/0!</v>
      </c>
      <c r="AG37" s="53" t="e">
        <f t="shared" si="15"/>
        <v>#DIV/0!</v>
      </c>
    </row>
    <row r="38" spans="1:33" ht="49.9" customHeight="1" x14ac:dyDescent="0.25">
      <c r="A38" s="54"/>
      <c r="B38" s="55"/>
      <c r="C38" s="55"/>
      <c r="D38" s="55"/>
      <c r="E38" s="101"/>
      <c r="F38" s="98" t="str">
        <f t="shared" si="28"/>
        <v/>
      </c>
      <c r="G38" s="99" t="str">
        <f t="shared" si="29"/>
        <v/>
      </c>
      <c r="H38" s="98" t="str">
        <f t="shared" si="30"/>
        <v/>
      </c>
      <c r="I38" s="98" t="str">
        <f t="shared" si="31"/>
        <v/>
      </c>
      <c r="J38" s="98" t="str">
        <f t="shared" si="32"/>
        <v/>
      </c>
      <c r="K38" s="100" t="e">
        <f t="shared" si="33"/>
        <v>#DIV/0!</v>
      </c>
      <c r="L38" s="55"/>
      <c r="M38" s="60" t="str">
        <f t="shared" si="34"/>
        <v/>
      </c>
      <c r="N38" s="60" t="str">
        <f t="shared" si="35"/>
        <v/>
      </c>
      <c r="O38" s="47"/>
      <c r="P38" s="56"/>
      <c r="Q38" s="56"/>
      <c r="R38" s="56"/>
      <c r="S38" s="56"/>
      <c r="T38" s="56"/>
      <c r="U38" s="48" t="e">
        <f t="shared" si="36"/>
        <v>#DIV/0!</v>
      </c>
      <c r="V38" s="57"/>
      <c r="W38" s="57"/>
      <c r="X38" s="49">
        <f t="shared" si="37"/>
        <v>0</v>
      </c>
      <c r="Y38" s="50">
        <f t="shared" si="9"/>
        <v>0</v>
      </c>
      <c r="Z38" s="49" t="e">
        <f t="shared" si="38"/>
        <v>#DIV/0!</v>
      </c>
      <c r="AA38" s="50" t="e">
        <f t="shared" si="11"/>
        <v>#DIV/0!</v>
      </c>
      <c r="AB38" s="58"/>
      <c r="AC38" s="51" t="e">
        <f t="shared" si="39"/>
        <v>#DIV/0!</v>
      </c>
      <c r="AD38" s="51" t="e">
        <f t="shared" si="13"/>
        <v>#DIV/0!</v>
      </c>
      <c r="AE38" s="59"/>
      <c r="AF38" s="52" t="e">
        <f t="shared" si="40"/>
        <v>#DIV/0!</v>
      </c>
      <c r="AG38" s="53" t="e">
        <f t="shared" si="15"/>
        <v>#DIV/0!</v>
      </c>
    </row>
    <row r="39" spans="1:33" ht="49.9" customHeight="1" x14ac:dyDescent="0.25">
      <c r="A39" s="54"/>
      <c r="B39" s="55"/>
      <c r="C39" s="55"/>
      <c r="D39" s="55"/>
      <c r="E39" s="101"/>
      <c r="F39" s="98" t="str">
        <f t="shared" si="28"/>
        <v/>
      </c>
      <c r="G39" s="99" t="str">
        <f t="shared" si="29"/>
        <v/>
      </c>
      <c r="H39" s="98" t="str">
        <f t="shared" si="30"/>
        <v/>
      </c>
      <c r="I39" s="98" t="str">
        <f t="shared" si="31"/>
        <v/>
      </c>
      <c r="J39" s="98" t="str">
        <f t="shared" si="32"/>
        <v/>
      </c>
      <c r="K39" s="100" t="e">
        <f t="shared" si="33"/>
        <v>#DIV/0!</v>
      </c>
      <c r="L39" s="55"/>
      <c r="M39" s="60" t="str">
        <f t="shared" si="34"/>
        <v/>
      </c>
      <c r="N39" s="60" t="str">
        <f t="shared" si="35"/>
        <v/>
      </c>
      <c r="O39" s="47"/>
      <c r="P39" s="56"/>
      <c r="Q39" s="56"/>
      <c r="R39" s="56"/>
      <c r="S39" s="56"/>
      <c r="T39" s="56"/>
      <c r="U39" s="48" t="e">
        <f t="shared" si="36"/>
        <v>#DIV/0!</v>
      </c>
      <c r="V39" s="57"/>
      <c r="W39" s="57"/>
      <c r="X39" s="49">
        <f t="shared" si="37"/>
        <v>0</v>
      </c>
      <c r="Y39" s="50">
        <f t="shared" si="9"/>
        <v>0</v>
      </c>
      <c r="Z39" s="49" t="e">
        <f t="shared" si="38"/>
        <v>#DIV/0!</v>
      </c>
      <c r="AA39" s="50" t="e">
        <f t="shared" si="11"/>
        <v>#DIV/0!</v>
      </c>
      <c r="AB39" s="58"/>
      <c r="AC39" s="51" t="e">
        <f t="shared" si="39"/>
        <v>#DIV/0!</v>
      </c>
      <c r="AD39" s="51" t="e">
        <f t="shared" si="13"/>
        <v>#DIV/0!</v>
      </c>
      <c r="AE39" s="59"/>
      <c r="AF39" s="52" t="e">
        <f t="shared" si="40"/>
        <v>#DIV/0!</v>
      </c>
      <c r="AG39" s="53" t="e">
        <f t="shared" si="15"/>
        <v>#DIV/0!</v>
      </c>
    </row>
    <row r="40" spans="1:33" ht="49.9" customHeight="1" x14ac:dyDescent="0.25">
      <c r="A40" s="54"/>
      <c r="B40" s="55"/>
      <c r="C40" s="55"/>
      <c r="D40" s="55"/>
      <c r="E40" s="101"/>
      <c r="F40" s="98" t="str">
        <f t="shared" si="28"/>
        <v/>
      </c>
      <c r="G40" s="99" t="str">
        <f t="shared" si="29"/>
        <v/>
      </c>
      <c r="H40" s="98" t="str">
        <f t="shared" si="30"/>
        <v/>
      </c>
      <c r="I40" s="98" t="str">
        <f t="shared" si="31"/>
        <v/>
      </c>
      <c r="J40" s="98" t="str">
        <f t="shared" si="32"/>
        <v/>
      </c>
      <c r="K40" s="100" t="e">
        <f t="shared" si="33"/>
        <v>#DIV/0!</v>
      </c>
      <c r="L40" s="55"/>
      <c r="M40" s="60" t="str">
        <f t="shared" si="34"/>
        <v/>
      </c>
      <c r="N40" s="60" t="str">
        <f t="shared" si="35"/>
        <v/>
      </c>
      <c r="O40" s="47"/>
      <c r="P40" s="56"/>
      <c r="Q40" s="56"/>
      <c r="R40" s="56"/>
      <c r="S40" s="56"/>
      <c r="T40" s="56"/>
      <c r="U40" s="48" t="e">
        <f t="shared" si="36"/>
        <v>#DIV/0!</v>
      </c>
      <c r="V40" s="57"/>
      <c r="W40" s="57"/>
      <c r="X40" s="49">
        <f t="shared" si="37"/>
        <v>0</v>
      </c>
      <c r="Y40" s="50">
        <f t="shared" si="9"/>
        <v>0</v>
      </c>
      <c r="Z40" s="49" t="e">
        <f t="shared" si="38"/>
        <v>#DIV/0!</v>
      </c>
      <c r="AA40" s="50" t="e">
        <f t="shared" si="11"/>
        <v>#DIV/0!</v>
      </c>
      <c r="AB40" s="58"/>
      <c r="AC40" s="51" t="e">
        <f t="shared" si="39"/>
        <v>#DIV/0!</v>
      </c>
      <c r="AD40" s="51" t="e">
        <f t="shared" si="13"/>
        <v>#DIV/0!</v>
      </c>
      <c r="AE40" s="59"/>
      <c r="AF40" s="52" t="e">
        <f t="shared" si="40"/>
        <v>#DIV/0!</v>
      </c>
      <c r="AG40" s="53" t="e">
        <f t="shared" si="15"/>
        <v>#DIV/0!</v>
      </c>
    </row>
    <row r="41" spans="1:33" ht="49.9" customHeight="1" x14ac:dyDescent="0.25">
      <c r="A41" s="54"/>
      <c r="B41" s="55"/>
      <c r="C41" s="55"/>
      <c r="D41" s="55"/>
      <c r="E41" s="101"/>
      <c r="F41" s="98" t="str">
        <f t="shared" si="28"/>
        <v/>
      </c>
      <c r="G41" s="99" t="str">
        <f t="shared" si="29"/>
        <v/>
      </c>
      <c r="H41" s="98" t="str">
        <f t="shared" si="30"/>
        <v/>
      </c>
      <c r="I41" s="98" t="str">
        <f t="shared" si="31"/>
        <v/>
      </c>
      <c r="J41" s="98" t="str">
        <f t="shared" si="32"/>
        <v/>
      </c>
      <c r="K41" s="100" t="e">
        <f t="shared" si="33"/>
        <v>#DIV/0!</v>
      </c>
      <c r="L41" s="55"/>
      <c r="M41" s="60" t="str">
        <f t="shared" si="34"/>
        <v/>
      </c>
      <c r="N41" s="60" t="str">
        <f t="shared" si="35"/>
        <v/>
      </c>
      <c r="O41" s="47"/>
      <c r="P41" s="56"/>
      <c r="Q41" s="56"/>
      <c r="R41" s="56"/>
      <c r="S41" s="56"/>
      <c r="T41" s="56"/>
      <c r="U41" s="48" t="e">
        <f t="shared" si="36"/>
        <v>#DIV/0!</v>
      </c>
      <c r="V41" s="57"/>
      <c r="W41" s="57"/>
      <c r="X41" s="49">
        <f t="shared" si="37"/>
        <v>0</v>
      </c>
      <c r="Y41" s="50">
        <f t="shared" si="9"/>
        <v>0</v>
      </c>
      <c r="Z41" s="49" t="e">
        <f t="shared" si="38"/>
        <v>#DIV/0!</v>
      </c>
      <c r="AA41" s="50" t="e">
        <f t="shared" si="11"/>
        <v>#DIV/0!</v>
      </c>
      <c r="AB41" s="58"/>
      <c r="AC41" s="51" t="e">
        <f t="shared" si="39"/>
        <v>#DIV/0!</v>
      </c>
      <c r="AD41" s="51" t="e">
        <f t="shared" si="13"/>
        <v>#DIV/0!</v>
      </c>
      <c r="AE41" s="59"/>
      <c r="AF41" s="52" t="e">
        <f t="shared" si="40"/>
        <v>#DIV/0!</v>
      </c>
      <c r="AG41" s="53" t="e">
        <f t="shared" si="15"/>
        <v>#DIV/0!</v>
      </c>
    </row>
    <row r="42" spans="1:33" ht="49.9" customHeight="1" x14ac:dyDescent="0.25">
      <c r="A42" s="54"/>
      <c r="B42" s="55"/>
      <c r="C42" s="55"/>
      <c r="D42" s="55"/>
      <c r="E42" s="101"/>
      <c r="F42" s="98" t="str">
        <f t="shared" si="28"/>
        <v/>
      </c>
      <c r="G42" s="99" t="str">
        <f t="shared" si="29"/>
        <v/>
      </c>
      <c r="H42" s="98" t="str">
        <f t="shared" si="30"/>
        <v/>
      </c>
      <c r="I42" s="98" t="str">
        <f t="shared" si="31"/>
        <v/>
      </c>
      <c r="J42" s="98" t="str">
        <f t="shared" si="32"/>
        <v/>
      </c>
      <c r="K42" s="100" t="e">
        <f t="shared" si="33"/>
        <v>#DIV/0!</v>
      </c>
      <c r="L42" s="55"/>
      <c r="M42" s="60" t="str">
        <f t="shared" si="34"/>
        <v/>
      </c>
      <c r="N42" s="60" t="str">
        <f t="shared" si="35"/>
        <v/>
      </c>
      <c r="O42" s="47"/>
      <c r="P42" s="56"/>
      <c r="Q42" s="56"/>
      <c r="R42" s="56"/>
      <c r="S42" s="56"/>
      <c r="T42" s="56"/>
      <c r="U42" s="48" t="e">
        <f t="shared" si="36"/>
        <v>#DIV/0!</v>
      </c>
      <c r="V42" s="57"/>
      <c r="W42" s="57"/>
      <c r="X42" s="49">
        <f t="shared" si="37"/>
        <v>0</v>
      </c>
      <c r="Y42" s="50">
        <f t="shared" si="9"/>
        <v>0</v>
      </c>
      <c r="Z42" s="49" t="e">
        <f t="shared" si="38"/>
        <v>#DIV/0!</v>
      </c>
      <c r="AA42" s="50" t="e">
        <f t="shared" si="11"/>
        <v>#DIV/0!</v>
      </c>
      <c r="AB42" s="58"/>
      <c r="AC42" s="51" t="e">
        <f t="shared" si="39"/>
        <v>#DIV/0!</v>
      </c>
      <c r="AD42" s="51" t="e">
        <f t="shared" si="13"/>
        <v>#DIV/0!</v>
      </c>
      <c r="AE42" s="59"/>
      <c r="AF42" s="52" t="e">
        <f t="shared" si="40"/>
        <v>#DIV/0!</v>
      </c>
      <c r="AG42" s="53" t="e">
        <f t="shared" si="15"/>
        <v>#DIV/0!</v>
      </c>
    </row>
    <row r="43" spans="1:33" ht="49.9" customHeight="1" x14ac:dyDescent="0.25">
      <c r="A43" s="54"/>
      <c r="B43" s="55"/>
      <c r="C43" s="55"/>
      <c r="D43" s="55"/>
      <c r="E43" s="101"/>
      <c r="F43" s="98" t="str">
        <f t="shared" si="28"/>
        <v/>
      </c>
      <c r="G43" s="99" t="str">
        <f t="shared" si="29"/>
        <v/>
      </c>
      <c r="H43" s="98" t="str">
        <f t="shared" si="30"/>
        <v/>
      </c>
      <c r="I43" s="98" t="str">
        <f t="shared" si="31"/>
        <v/>
      </c>
      <c r="J43" s="98" t="str">
        <f t="shared" si="32"/>
        <v/>
      </c>
      <c r="K43" s="100" t="e">
        <f t="shared" si="33"/>
        <v>#DIV/0!</v>
      </c>
      <c r="L43" s="55"/>
      <c r="M43" s="60" t="str">
        <f t="shared" si="34"/>
        <v/>
      </c>
      <c r="N43" s="60" t="str">
        <f t="shared" si="35"/>
        <v/>
      </c>
      <c r="O43" s="47"/>
      <c r="P43" s="56"/>
      <c r="Q43" s="56"/>
      <c r="R43" s="56"/>
      <c r="S43" s="56"/>
      <c r="T43" s="56"/>
      <c r="U43" s="48" t="e">
        <f t="shared" si="36"/>
        <v>#DIV/0!</v>
      </c>
      <c r="V43" s="57"/>
      <c r="W43" s="57"/>
      <c r="X43" s="49">
        <f t="shared" si="37"/>
        <v>0</v>
      </c>
      <c r="Y43" s="50">
        <f t="shared" si="9"/>
        <v>0</v>
      </c>
      <c r="Z43" s="49" t="e">
        <f t="shared" si="38"/>
        <v>#DIV/0!</v>
      </c>
      <c r="AA43" s="50" t="e">
        <f t="shared" si="11"/>
        <v>#DIV/0!</v>
      </c>
      <c r="AB43" s="58"/>
      <c r="AC43" s="51" t="e">
        <f t="shared" si="39"/>
        <v>#DIV/0!</v>
      </c>
      <c r="AD43" s="51" t="e">
        <f t="shared" si="13"/>
        <v>#DIV/0!</v>
      </c>
      <c r="AE43" s="59"/>
      <c r="AF43" s="52" t="e">
        <f t="shared" si="40"/>
        <v>#DIV/0!</v>
      </c>
      <c r="AG43" s="53" t="e">
        <f t="shared" si="15"/>
        <v>#DIV/0!</v>
      </c>
    </row>
    <row r="44" spans="1:33" ht="49.9" customHeight="1" x14ac:dyDescent="0.25">
      <c r="A44" s="54"/>
      <c r="B44" s="55"/>
      <c r="C44" s="55"/>
      <c r="D44" s="55"/>
      <c r="E44" s="101"/>
      <c r="F44" s="98" t="str">
        <f t="shared" si="28"/>
        <v/>
      </c>
      <c r="G44" s="99" t="str">
        <f t="shared" si="29"/>
        <v/>
      </c>
      <c r="H44" s="98" t="str">
        <f t="shared" si="30"/>
        <v/>
      </c>
      <c r="I44" s="98" t="str">
        <f t="shared" si="31"/>
        <v/>
      </c>
      <c r="J44" s="98" t="str">
        <f t="shared" si="32"/>
        <v/>
      </c>
      <c r="K44" s="100" t="e">
        <f t="shared" si="33"/>
        <v>#DIV/0!</v>
      </c>
      <c r="L44" s="55"/>
      <c r="M44" s="60" t="str">
        <f t="shared" si="34"/>
        <v/>
      </c>
      <c r="N44" s="60" t="str">
        <f t="shared" si="35"/>
        <v/>
      </c>
      <c r="O44" s="47"/>
      <c r="P44" s="56"/>
      <c r="Q44" s="56"/>
      <c r="R44" s="56"/>
      <c r="S44" s="56"/>
      <c r="T44" s="56"/>
      <c r="U44" s="48" t="e">
        <f t="shared" si="36"/>
        <v>#DIV/0!</v>
      </c>
      <c r="V44" s="57"/>
      <c r="W44" s="57"/>
      <c r="X44" s="49">
        <f t="shared" si="37"/>
        <v>0</v>
      </c>
      <c r="Y44" s="50">
        <f t="shared" si="9"/>
        <v>0</v>
      </c>
      <c r="Z44" s="49" t="e">
        <f t="shared" si="38"/>
        <v>#DIV/0!</v>
      </c>
      <c r="AA44" s="50" t="e">
        <f t="shared" si="11"/>
        <v>#DIV/0!</v>
      </c>
      <c r="AB44" s="58"/>
      <c r="AC44" s="51" t="e">
        <f t="shared" si="39"/>
        <v>#DIV/0!</v>
      </c>
      <c r="AD44" s="51" t="e">
        <f t="shared" si="13"/>
        <v>#DIV/0!</v>
      </c>
      <c r="AE44" s="59"/>
      <c r="AF44" s="52" t="e">
        <f t="shared" si="40"/>
        <v>#DIV/0!</v>
      </c>
      <c r="AG44" s="53" t="e">
        <f t="shared" si="15"/>
        <v>#DIV/0!</v>
      </c>
    </row>
    <row r="45" spans="1:33" ht="49.9" customHeight="1" x14ac:dyDescent="0.25">
      <c r="A45" s="54"/>
      <c r="B45" s="55"/>
      <c r="C45" s="55"/>
      <c r="D45" s="55"/>
      <c r="E45" s="101"/>
      <c r="F45" s="98" t="str">
        <f t="shared" si="28"/>
        <v/>
      </c>
      <c r="G45" s="99" t="str">
        <f t="shared" si="29"/>
        <v/>
      </c>
      <c r="H45" s="98" t="str">
        <f t="shared" si="30"/>
        <v/>
      </c>
      <c r="I45" s="98" t="str">
        <f t="shared" si="31"/>
        <v/>
      </c>
      <c r="J45" s="98" t="str">
        <f t="shared" si="32"/>
        <v/>
      </c>
      <c r="K45" s="100" t="e">
        <f t="shared" si="33"/>
        <v>#DIV/0!</v>
      </c>
      <c r="L45" s="55"/>
      <c r="M45" s="60" t="str">
        <f t="shared" si="34"/>
        <v/>
      </c>
      <c r="N45" s="60" t="str">
        <f t="shared" si="35"/>
        <v/>
      </c>
      <c r="O45" s="47"/>
      <c r="P45" s="56"/>
      <c r="Q45" s="56"/>
      <c r="R45" s="56"/>
      <c r="S45" s="56"/>
      <c r="T45" s="56"/>
      <c r="U45" s="48" t="e">
        <f t="shared" si="36"/>
        <v>#DIV/0!</v>
      </c>
      <c r="V45" s="57"/>
      <c r="W45" s="57"/>
      <c r="X45" s="49">
        <f t="shared" si="37"/>
        <v>0</v>
      </c>
      <c r="Y45" s="50">
        <f t="shared" si="9"/>
        <v>0</v>
      </c>
      <c r="Z45" s="49" t="e">
        <f t="shared" si="38"/>
        <v>#DIV/0!</v>
      </c>
      <c r="AA45" s="50" t="e">
        <f t="shared" si="11"/>
        <v>#DIV/0!</v>
      </c>
      <c r="AB45" s="58"/>
      <c r="AC45" s="51" t="e">
        <f t="shared" si="39"/>
        <v>#DIV/0!</v>
      </c>
      <c r="AD45" s="51" t="e">
        <f t="shared" si="13"/>
        <v>#DIV/0!</v>
      </c>
      <c r="AE45" s="59"/>
      <c r="AF45" s="52" t="e">
        <f t="shared" si="40"/>
        <v>#DIV/0!</v>
      </c>
      <c r="AG45" s="53" t="e">
        <f t="shared" si="15"/>
        <v>#DIV/0!</v>
      </c>
    </row>
    <row r="46" spans="1:33" ht="49.9" customHeight="1" x14ac:dyDescent="0.25">
      <c r="A46" s="54"/>
      <c r="B46" s="55"/>
      <c r="C46" s="55"/>
      <c r="D46" s="55"/>
      <c r="E46" s="101"/>
      <c r="F46" s="98" t="str">
        <f t="shared" si="28"/>
        <v/>
      </c>
      <c r="G46" s="99" t="str">
        <f t="shared" si="29"/>
        <v/>
      </c>
      <c r="H46" s="98" t="str">
        <f t="shared" si="30"/>
        <v/>
      </c>
      <c r="I46" s="98" t="str">
        <f t="shared" si="31"/>
        <v/>
      </c>
      <c r="J46" s="98" t="str">
        <f t="shared" si="32"/>
        <v/>
      </c>
      <c r="K46" s="100" t="e">
        <f t="shared" si="33"/>
        <v>#DIV/0!</v>
      </c>
      <c r="L46" s="55"/>
      <c r="M46" s="60" t="str">
        <f t="shared" si="34"/>
        <v/>
      </c>
      <c r="N46" s="60" t="str">
        <f t="shared" si="35"/>
        <v/>
      </c>
      <c r="O46" s="47"/>
      <c r="P46" s="56"/>
      <c r="Q46" s="56"/>
      <c r="R46" s="56"/>
      <c r="S46" s="56"/>
      <c r="T46" s="56"/>
      <c r="U46" s="48" t="e">
        <f t="shared" si="36"/>
        <v>#DIV/0!</v>
      </c>
      <c r="V46" s="57"/>
      <c r="W46" s="57"/>
      <c r="X46" s="49">
        <f t="shared" si="37"/>
        <v>0</v>
      </c>
      <c r="Y46" s="50">
        <f t="shared" si="9"/>
        <v>0</v>
      </c>
      <c r="Z46" s="49" t="e">
        <f t="shared" si="38"/>
        <v>#DIV/0!</v>
      </c>
      <c r="AA46" s="50" t="e">
        <f t="shared" si="11"/>
        <v>#DIV/0!</v>
      </c>
      <c r="AB46" s="58"/>
      <c r="AC46" s="51" t="e">
        <f t="shared" si="39"/>
        <v>#DIV/0!</v>
      </c>
      <c r="AD46" s="51" t="e">
        <f t="shared" si="13"/>
        <v>#DIV/0!</v>
      </c>
      <c r="AE46" s="59"/>
      <c r="AF46" s="52" t="e">
        <f t="shared" si="40"/>
        <v>#DIV/0!</v>
      </c>
      <c r="AG46" s="53" t="e">
        <f t="shared" si="15"/>
        <v>#DIV/0!</v>
      </c>
    </row>
    <row r="47" spans="1:33" ht="49.9" customHeight="1" x14ac:dyDescent="0.25">
      <c r="A47" s="54"/>
      <c r="B47" s="55"/>
      <c r="C47" s="55"/>
      <c r="D47" s="55"/>
      <c r="E47" s="101"/>
      <c r="F47" s="98" t="str">
        <f t="shared" si="28"/>
        <v/>
      </c>
      <c r="G47" s="99" t="str">
        <f t="shared" si="29"/>
        <v/>
      </c>
      <c r="H47" s="98" t="str">
        <f t="shared" si="30"/>
        <v/>
      </c>
      <c r="I47" s="98" t="str">
        <f t="shared" si="31"/>
        <v/>
      </c>
      <c r="J47" s="98" t="str">
        <f t="shared" si="32"/>
        <v/>
      </c>
      <c r="K47" s="100" t="e">
        <f t="shared" si="33"/>
        <v>#DIV/0!</v>
      </c>
      <c r="L47" s="55"/>
      <c r="M47" s="60" t="str">
        <f t="shared" si="34"/>
        <v/>
      </c>
      <c r="N47" s="60" t="str">
        <f t="shared" si="35"/>
        <v/>
      </c>
      <c r="O47" s="47"/>
      <c r="P47" s="56"/>
      <c r="Q47" s="56"/>
      <c r="R47" s="56"/>
      <c r="S47" s="56"/>
      <c r="T47" s="56"/>
      <c r="U47" s="48" t="e">
        <f t="shared" si="36"/>
        <v>#DIV/0!</v>
      </c>
      <c r="V47" s="57"/>
      <c r="W47" s="57"/>
      <c r="X47" s="49">
        <f t="shared" si="37"/>
        <v>0</v>
      </c>
      <c r="Y47" s="50">
        <f t="shared" si="9"/>
        <v>0</v>
      </c>
      <c r="Z47" s="49" t="e">
        <f t="shared" si="38"/>
        <v>#DIV/0!</v>
      </c>
      <c r="AA47" s="50" t="e">
        <f t="shared" si="11"/>
        <v>#DIV/0!</v>
      </c>
      <c r="AB47" s="58"/>
      <c r="AC47" s="51" t="e">
        <f t="shared" si="39"/>
        <v>#DIV/0!</v>
      </c>
      <c r="AD47" s="51" t="e">
        <f t="shared" si="13"/>
        <v>#DIV/0!</v>
      </c>
      <c r="AE47" s="59"/>
      <c r="AF47" s="52" t="e">
        <f t="shared" si="40"/>
        <v>#DIV/0!</v>
      </c>
      <c r="AG47" s="53" t="e">
        <f t="shared" si="15"/>
        <v>#DIV/0!</v>
      </c>
    </row>
    <row r="48" spans="1:33" ht="49.9" customHeight="1" x14ac:dyDescent="0.25">
      <c r="A48" s="54"/>
      <c r="B48" s="55"/>
      <c r="C48" s="55"/>
      <c r="D48" s="55"/>
      <c r="E48" s="101"/>
      <c r="F48" s="98" t="str">
        <f t="shared" si="28"/>
        <v/>
      </c>
      <c r="G48" s="99" t="str">
        <f t="shared" si="29"/>
        <v/>
      </c>
      <c r="H48" s="98" t="str">
        <f t="shared" si="30"/>
        <v/>
      </c>
      <c r="I48" s="98" t="str">
        <f t="shared" si="31"/>
        <v/>
      </c>
      <c r="J48" s="98" t="str">
        <f t="shared" si="32"/>
        <v/>
      </c>
      <c r="K48" s="100" t="e">
        <f t="shared" si="33"/>
        <v>#DIV/0!</v>
      </c>
      <c r="L48" s="55"/>
      <c r="M48" s="60" t="str">
        <f t="shared" si="34"/>
        <v/>
      </c>
      <c r="N48" s="60" t="str">
        <f t="shared" si="35"/>
        <v/>
      </c>
      <c r="O48" s="47"/>
      <c r="P48" s="56"/>
      <c r="Q48" s="56"/>
      <c r="R48" s="56"/>
      <c r="S48" s="56"/>
      <c r="T48" s="56"/>
      <c r="U48" s="48" t="e">
        <f t="shared" si="36"/>
        <v>#DIV/0!</v>
      </c>
      <c r="V48" s="57"/>
      <c r="W48" s="57"/>
      <c r="X48" s="49">
        <f t="shared" si="37"/>
        <v>0</v>
      </c>
      <c r="Y48" s="50">
        <f t="shared" si="9"/>
        <v>0</v>
      </c>
      <c r="Z48" s="49" t="e">
        <f t="shared" si="38"/>
        <v>#DIV/0!</v>
      </c>
      <c r="AA48" s="50" t="e">
        <f t="shared" si="11"/>
        <v>#DIV/0!</v>
      </c>
      <c r="AB48" s="58"/>
      <c r="AC48" s="51" t="e">
        <f t="shared" si="39"/>
        <v>#DIV/0!</v>
      </c>
      <c r="AD48" s="51" t="e">
        <f t="shared" si="13"/>
        <v>#DIV/0!</v>
      </c>
      <c r="AE48" s="59"/>
      <c r="AF48" s="52" t="e">
        <f t="shared" si="40"/>
        <v>#DIV/0!</v>
      </c>
      <c r="AG48" s="53" t="e">
        <f t="shared" si="15"/>
        <v>#DIV/0!</v>
      </c>
    </row>
    <row r="49" spans="1:33" ht="49.9" customHeight="1" x14ac:dyDescent="0.25">
      <c r="A49" s="54"/>
      <c r="B49" s="55"/>
      <c r="C49" s="55"/>
      <c r="D49" s="55"/>
      <c r="E49" s="101"/>
      <c r="F49" s="98" t="str">
        <f t="shared" si="28"/>
        <v/>
      </c>
      <c r="G49" s="99" t="str">
        <f t="shared" si="29"/>
        <v/>
      </c>
      <c r="H49" s="98" t="str">
        <f t="shared" si="30"/>
        <v/>
      </c>
      <c r="I49" s="98" t="str">
        <f t="shared" si="31"/>
        <v/>
      </c>
      <c r="J49" s="98" t="str">
        <f t="shared" si="32"/>
        <v/>
      </c>
      <c r="K49" s="100" t="e">
        <f t="shared" si="33"/>
        <v>#DIV/0!</v>
      </c>
      <c r="L49" s="55"/>
      <c r="M49" s="60" t="str">
        <f t="shared" si="34"/>
        <v/>
      </c>
      <c r="N49" s="60" t="str">
        <f t="shared" si="35"/>
        <v/>
      </c>
      <c r="O49" s="47"/>
      <c r="P49" s="56"/>
      <c r="Q49" s="56"/>
      <c r="R49" s="56"/>
      <c r="S49" s="56"/>
      <c r="T49" s="56"/>
      <c r="U49" s="48" t="e">
        <f t="shared" si="36"/>
        <v>#DIV/0!</v>
      </c>
      <c r="V49" s="57"/>
      <c r="W49" s="57"/>
      <c r="X49" s="49">
        <f t="shared" si="37"/>
        <v>0</v>
      </c>
      <c r="Y49" s="50">
        <f t="shared" si="9"/>
        <v>0</v>
      </c>
      <c r="Z49" s="49" t="e">
        <f t="shared" si="38"/>
        <v>#DIV/0!</v>
      </c>
      <c r="AA49" s="50" t="e">
        <f t="shared" si="11"/>
        <v>#DIV/0!</v>
      </c>
      <c r="AB49" s="58"/>
      <c r="AC49" s="51" t="e">
        <f t="shared" si="39"/>
        <v>#DIV/0!</v>
      </c>
      <c r="AD49" s="51" t="e">
        <f t="shared" si="13"/>
        <v>#DIV/0!</v>
      </c>
      <c r="AE49" s="59"/>
      <c r="AF49" s="52" t="e">
        <f t="shared" si="40"/>
        <v>#DIV/0!</v>
      </c>
      <c r="AG49" s="53" t="e">
        <f t="shared" si="15"/>
        <v>#DIV/0!</v>
      </c>
    </row>
    <row r="50" spans="1:33" ht="49.9" customHeight="1" x14ac:dyDescent="0.25">
      <c r="A50" s="54"/>
      <c r="B50" s="55"/>
      <c r="C50" s="55"/>
      <c r="D50" s="55"/>
      <c r="E50" s="101"/>
      <c r="F50" s="98" t="str">
        <f t="shared" si="28"/>
        <v/>
      </c>
      <c r="G50" s="99" t="str">
        <f t="shared" si="29"/>
        <v/>
      </c>
      <c r="H50" s="98" t="str">
        <f t="shared" si="30"/>
        <v/>
      </c>
      <c r="I50" s="98" t="str">
        <f t="shared" si="31"/>
        <v/>
      </c>
      <c r="J50" s="98" t="str">
        <f t="shared" si="32"/>
        <v/>
      </c>
      <c r="K50" s="100" t="e">
        <f t="shared" si="33"/>
        <v>#DIV/0!</v>
      </c>
      <c r="L50" s="55"/>
      <c r="M50" s="60" t="str">
        <f t="shared" si="34"/>
        <v/>
      </c>
      <c r="N50" s="60" t="str">
        <f t="shared" si="35"/>
        <v/>
      </c>
      <c r="O50" s="47"/>
      <c r="P50" s="56"/>
      <c r="Q50" s="56"/>
      <c r="R50" s="56"/>
      <c r="S50" s="56"/>
      <c r="T50" s="56"/>
      <c r="U50" s="48" t="e">
        <f t="shared" si="36"/>
        <v>#DIV/0!</v>
      </c>
      <c r="V50" s="57"/>
      <c r="W50" s="57"/>
      <c r="X50" s="49">
        <f t="shared" si="37"/>
        <v>0</v>
      </c>
      <c r="Y50" s="50">
        <f t="shared" si="9"/>
        <v>0</v>
      </c>
      <c r="Z50" s="49" t="e">
        <f t="shared" si="38"/>
        <v>#DIV/0!</v>
      </c>
      <c r="AA50" s="50" t="e">
        <f t="shared" si="11"/>
        <v>#DIV/0!</v>
      </c>
      <c r="AB50" s="58"/>
      <c r="AC50" s="51" t="e">
        <f t="shared" si="39"/>
        <v>#DIV/0!</v>
      </c>
      <c r="AD50" s="51" t="e">
        <f t="shared" si="13"/>
        <v>#DIV/0!</v>
      </c>
      <c r="AE50" s="59"/>
      <c r="AF50" s="52" t="e">
        <f t="shared" si="40"/>
        <v>#DIV/0!</v>
      </c>
      <c r="AG50" s="53" t="e">
        <f t="shared" si="15"/>
        <v>#DIV/0!</v>
      </c>
    </row>
    <row r="51" spans="1:33" ht="49.9" customHeight="1" x14ac:dyDescent="0.25">
      <c r="A51" s="54"/>
      <c r="B51" s="55"/>
      <c r="C51" s="55"/>
      <c r="D51" s="55"/>
      <c r="E51" s="101"/>
      <c r="F51" s="98" t="str">
        <f t="shared" si="28"/>
        <v/>
      </c>
      <c r="G51" s="99" t="str">
        <f t="shared" si="29"/>
        <v/>
      </c>
      <c r="H51" s="98" t="str">
        <f t="shared" si="30"/>
        <v/>
      </c>
      <c r="I51" s="98" t="str">
        <f t="shared" si="31"/>
        <v/>
      </c>
      <c r="J51" s="98" t="str">
        <f t="shared" si="32"/>
        <v/>
      </c>
      <c r="K51" s="100" t="e">
        <f t="shared" si="33"/>
        <v>#DIV/0!</v>
      </c>
      <c r="L51" s="55"/>
      <c r="M51" s="60" t="str">
        <f t="shared" si="34"/>
        <v/>
      </c>
      <c r="N51" s="60" t="str">
        <f t="shared" si="35"/>
        <v/>
      </c>
      <c r="O51" s="47"/>
      <c r="P51" s="56"/>
      <c r="Q51" s="56"/>
      <c r="R51" s="56"/>
      <c r="S51" s="56"/>
      <c r="T51" s="56"/>
      <c r="U51" s="48" t="e">
        <f t="shared" si="36"/>
        <v>#DIV/0!</v>
      </c>
      <c r="V51" s="57"/>
      <c r="W51" s="57"/>
      <c r="X51" s="49">
        <f t="shared" si="37"/>
        <v>0</v>
      </c>
      <c r="Y51" s="50">
        <f t="shared" si="9"/>
        <v>0</v>
      </c>
      <c r="Z51" s="49" t="e">
        <f t="shared" si="38"/>
        <v>#DIV/0!</v>
      </c>
      <c r="AA51" s="50" t="e">
        <f t="shared" si="11"/>
        <v>#DIV/0!</v>
      </c>
      <c r="AB51" s="58"/>
      <c r="AC51" s="51" t="e">
        <f t="shared" si="39"/>
        <v>#DIV/0!</v>
      </c>
      <c r="AD51" s="51" t="e">
        <f t="shared" si="13"/>
        <v>#DIV/0!</v>
      </c>
      <c r="AE51" s="59"/>
      <c r="AF51" s="52" t="e">
        <f t="shared" si="40"/>
        <v>#DIV/0!</v>
      </c>
      <c r="AG51" s="53" t="e">
        <f t="shared" si="15"/>
        <v>#DIV/0!</v>
      </c>
    </row>
    <row r="52" spans="1:33" ht="49.9" customHeight="1" x14ac:dyDescent="0.25">
      <c r="A52" s="54"/>
      <c r="B52" s="55"/>
      <c r="C52" s="55"/>
      <c r="D52" s="55"/>
      <c r="E52" s="101"/>
      <c r="F52" s="98" t="str">
        <f t="shared" si="28"/>
        <v/>
      </c>
      <c r="G52" s="99" t="str">
        <f t="shared" si="29"/>
        <v/>
      </c>
      <c r="H52" s="98" t="str">
        <f t="shared" si="30"/>
        <v/>
      </c>
      <c r="I52" s="98" t="str">
        <f t="shared" si="31"/>
        <v/>
      </c>
      <c r="J52" s="98" t="str">
        <f t="shared" si="32"/>
        <v/>
      </c>
      <c r="K52" s="100" t="e">
        <f t="shared" si="33"/>
        <v>#DIV/0!</v>
      </c>
      <c r="L52" s="55"/>
      <c r="M52" s="60" t="str">
        <f t="shared" si="34"/>
        <v/>
      </c>
      <c r="N52" s="60" t="str">
        <f t="shared" si="35"/>
        <v/>
      </c>
      <c r="O52" s="47"/>
      <c r="P52" s="56"/>
      <c r="Q52" s="56"/>
      <c r="R52" s="56"/>
      <c r="S52" s="56"/>
      <c r="T52" s="56"/>
      <c r="U52" s="48" t="e">
        <f t="shared" si="36"/>
        <v>#DIV/0!</v>
      </c>
      <c r="V52" s="57"/>
      <c r="W52" s="57"/>
      <c r="X52" s="49">
        <f t="shared" si="37"/>
        <v>0</v>
      </c>
      <c r="Y52" s="50">
        <f t="shared" ref="Y52:Y73" si="41">IF(OR(X52=1,X52=2),1,IF(OR(X52=3,X52=4,X52=6),2,IF(OR(X52=5,X52=8,X52=9),3,IF(OR(X52=10,X52=12),4,IF(OR(X52=15,X52=16,X52=20,X52=25),5,0)))))</f>
        <v>0</v>
      </c>
      <c r="Z52" s="49" t="e">
        <f t="shared" si="38"/>
        <v>#DIV/0!</v>
      </c>
      <c r="AA52" s="50" t="e">
        <f t="shared" ref="AA52:AA73" si="42">IF(OR(Z52=1,Z52=2),1,IF(OR(Z52=3,Z52=4,Z52=6),2,IF(OR(Z52=5,Z52=8,Z52=9),3,IF(OR(Z52=10,Z52=12),4,IF(OR(Z52=15,Z52=16,Z52=20,Z52=25),5,0)))))</f>
        <v>#DIV/0!</v>
      </c>
      <c r="AB52" s="58"/>
      <c r="AC52" s="51" t="e">
        <f t="shared" si="39"/>
        <v>#DIV/0!</v>
      </c>
      <c r="AD52" s="51" t="e">
        <f t="shared" ref="AD52:AD73" si="43">IF(OR(AC52=1,AC52=2),1,IF(OR(AC52=3,AC52=4,AC52=6),2,IF(OR(AC52=5,AC52=8,AC52=9),3,IF(OR(AC52=10,AC52=12),4,IF(OR(AC52=15,AC52=16,AC52=20,AC52=25),5,0)))))</f>
        <v>#DIV/0!</v>
      </c>
      <c r="AE52" s="59"/>
      <c r="AF52" s="52" t="e">
        <f t="shared" si="40"/>
        <v>#DIV/0!</v>
      </c>
      <c r="AG52" s="53" t="e">
        <f t="shared" ref="AG52:AG73" si="44">IF(OR(AF52=1,AF52=2),1,IF(OR(AF52=3,AF52=4,AF52=6),2,IF(OR(AF52=5,AF52=8,AF52=9),3,IF(OR(AF52=10,AF52=12),4,IF(OR(AF52=15,AF52=16,AF52=20,AF52=25),5,0)))))</f>
        <v>#DIV/0!</v>
      </c>
    </row>
    <row r="53" spans="1:33" ht="49.9" customHeight="1" x14ac:dyDescent="0.25">
      <c r="A53" s="54"/>
      <c r="B53" s="55"/>
      <c r="C53" s="55"/>
      <c r="D53" s="55"/>
      <c r="E53" s="101"/>
      <c r="F53" s="98" t="str">
        <f t="shared" si="28"/>
        <v/>
      </c>
      <c r="G53" s="99" t="str">
        <f t="shared" si="29"/>
        <v/>
      </c>
      <c r="H53" s="98" t="str">
        <f t="shared" si="30"/>
        <v/>
      </c>
      <c r="I53" s="98" t="str">
        <f t="shared" si="31"/>
        <v/>
      </c>
      <c r="J53" s="98" t="str">
        <f t="shared" si="32"/>
        <v/>
      </c>
      <c r="K53" s="100" t="e">
        <f t="shared" si="33"/>
        <v>#DIV/0!</v>
      </c>
      <c r="L53" s="55"/>
      <c r="M53" s="60" t="str">
        <f t="shared" si="34"/>
        <v/>
      </c>
      <c r="N53" s="60" t="str">
        <f t="shared" si="35"/>
        <v/>
      </c>
      <c r="O53" s="47"/>
      <c r="P53" s="56"/>
      <c r="Q53" s="56"/>
      <c r="R53" s="56"/>
      <c r="S53" s="56"/>
      <c r="T53" s="56"/>
      <c r="U53" s="48" t="e">
        <f t="shared" si="36"/>
        <v>#DIV/0!</v>
      </c>
      <c r="V53" s="57"/>
      <c r="W53" s="57"/>
      <c r="X53" s="49">
        <f t="shared" si="37"/>
        <v>0</v>
      </c>
      <c r="Y53" s="50">
        <f t="shared" si="41"/>
        <v>0</v>
      </c>
      <c r="Z53" s="49" t="e">
        <f t="shared" si="38"/>
        <v>#DIV/0!</v>
      </c>
      <c r="AA53" s="50" t="e">
        <f t="shared" si="42"/>
        <v>#DIV/0!</v>
      </c>
      <c r="AB53" s="58"/>
      <c r="AC53" s="51" t="e">
        <f t="shared" si="39"/>
        <v>#DIV/0!</v>
      </c>
      <c r="AD53" s="51" t="e">
        <f t="shared" si="43"/>
        <v>#DIV/0!</v>
      </c>
      <c r="AE53" s="59"/>
      <c r="AF53" s="52" t="e">
        <f t="shared" si="40"/>
        <v>#DIV/0!</v>
      </c>
      <c r="AG53" s="53" t="e">
        <f t="shared" si="44"/>
        <v>#DIV/0!</v>
      </c>
    </row>
    <row r="54" spans="1:33" ht="49.9" customHeight="1" x14ac:dyDescent="0.25">
      <c r="A54" s="54"/>
      <c r="B54" s="55"/>
      <c r="C54" s="55"/>
      <c r="D54" s="55"/>
      <c r="E54" s="101"/>
      <c r="F54" s="98" t="str">
        <f t="shared" si="28"/>
        <v/>
      </c>
      <c r="G54" s="99" t="str">
        <f t="shared" si="29"/>
        <v/>
      </c>
      <c r="H54" s="98" t="str">
        <f t="shared" si="30"/>
        <v/>
      </c>
      <c r="I54" s="98" t="str">
        <f t="shared" si="31"/>
        <v/>
      </c>
      <c r="J54" s="98" t="str">
        <f t="shared" si="32"/>
        <v/>
      </c>
      <c r="K54" s="100" t="e">
        <f t="shared" si="33"/>
        <v>#DIV/0!</v>
      </c>
      <c r="L54" s="55"/>
      <c r="M54" s="60" t="str">
        <f t="shared" si="34"/>
        <v/>
      </c>
      <c r="N54" s="60" t="str">
        <f t="shared" si="35"/>
        <v/>
      </c>
      <c r="O54" s="47"/>
      <c r="P54" s="56"/>
      <c r="Q54" s="56"/>
      <c r="R54" s="56"/>
      <c r="S54" s="56"/>
      <c r="T54" s="56"/>
      <c r="U54" s="48" t="e">
        <f t="shared" si="36"/>
        <v>#DIV/0!</v>
      </c>
      <c r="V54" s="57"/>
      <c r="W54" s="57"/>
      <c r="X54" s="49">
        <f t="shared" si="37"/>
        <v>0</v>
      </c>
      <c r="Y54" s="50">
        <f t="shared" si="41"/>
        <v>0</v>
      </c>
      <c r="Z54" s="49" t="e">
        <f t="shared" si="38"/>
        <v>#DIV/0!</v>
      </c>
      <c r="AA54" s="50" t="e">
        <f t="shared" si="42"/>
        <v>#DIV/0!</v>
      </c>
      <c r="AB54" s="58"/>
      <c r="AC54" s="51" t="e">
        <f t="shared" si="39"/>
        <v>#DIV/0!</v>
      </c>
      <c r="AD54" s="51" t="e">
        <f t="shared" si="43"/>
        <v>#DIV/0!</v>
      </c>
      <c r="AE54" s="59"/>
      <c r="AF54" s="52" t="e">
        <f t="shared" si="40"/>
        <v>#DIV/0!</v>
      </c>
      <c r="AG54" s="53" t="e">
        <f t="shared" si="44"/>
        <v>#DIV/0!</v>
      </c>
    </row>
    <row r="55" spans="1:33" ht="49.9" customHeight="1" x14ac:dyDescent="0.25">
      <c r="A55" s="54"/>
      <c r="B55" s="55"/>
      <c r="C55" s="55"/>
      <c r="D55" s="55"/>
      <c r="E55" s="101"/>
      <c r="F55" s="98" t="str">
        <f t="shared" si="28"/>
        <v/>
      </c>
      <c r="G55" s="99" t="str">
        <f t="shared" si="29"/>
        <v/>
      </c>
      <c r="H55" s="98" t="str">
        <f t="shared" si="30"/>
        <v/>
      </c>
      <c r="I55" s="98" t="str">
        <f t="shared" si="31"/>
        <v/>
      </c>
      <c r="J55" s="98" t="str">
        <f t="shared" si="32"/>
        <v/>
      </c>
      <c r="K55" s="100" t="e">
        <f t="shared" si="33"/>
        <v>#DIV/0!</v>
      </c>
      <c r="L55" s="55"/>
      <c r="M55" s="60" t="str">
        <f t="shared" si="34"/>
        <v/>
      </c>
      <c r="N55" s="60" t="str">
        <f t="shared" si="35"/>
        <v/>
      </c>
      <c r="O55" s="47"/>
      <c r="P55" s="56"/>
      <c r="Q55" s="56"/>
      <c r="R55" s="56"/>
      <c r="S55" s="56"/>
      <c r="T55" s="56"/>
      <c r="U55" s="48" t="e">
        <f t="shared" si="36"/>
        <v>#DIV/0!</v>
      </c>
      <c r="V55" s="57"/>
      <c r="W55" s="57"/>
      <c r="X55" s="49">
        <f t="shared" si="37"/>
        <v>0</v>
      </c>
      <c r="Y55" s="50">
        <f t="shared" si="41"/>
        <v>0</v>
      </c>
      <c r="Z55" s="49" t="e">
        <f t="shared" si="38"/>
        <v>#DIV/0!</v>
      </c>
      <c r="AA55" s="50" t="e">
        <f t="shared" si="42"/>
        <v>#DIV/0!</v>
      </c>
      <c r="AB55" s="58"/>
      <c r="AC55" s="51" t="e">
        <f t="shared" si="39"/>
        <v>#DIV/0!</v>
      </c>
      <c r="AD55" s="51" t="e">
        <f t="shared" si="43"/>
        <v>#DIV/0!</v>
      </c>
      <c r="AE55" s="59"/>
      <c r="AF55" s="52" t="e">
        <f t="shared" si="40"/>
        <v>#DIV/0!</v>
      </c>
      <c r="AG55" s="53" t="e">
        <f t="shared" si="44"/>
        <v>#DIV/0!</v>
      </c>
    </row>
    <row r="56" spans="1:33" ht="49.9" customHeight="1" x14ac:dyDescent="0.25">
      <c r="A56" s="54"/>
      <c r="B56" s="55"/>
      <c r="C56" s="55"/>
      <c r="D56" s="55"/>
      <c r="E56" s="101"/>
      <c r="F56" s="98" t="str">
        <f t="shared" si="28"/>
        <v/>
      </c>
      <c r="G56" s="99" t="str">
        <f t="shared" si="29"/>
        <v/>
      </c>
      <c r="H56" s="98" t="str">
        <f t="shared" si="30"/>
        <v/>
      </c>
      <c r="I56" s="98" t="str">
        <f t="shared" si="31"/>
        <v/>
      </c>
      <c r="J56" s="98" t="str">
        <f t="shared" si="32"/>
        <v/>
      </c>
      <c r="K56" s="100" t="e">
        <f t="shared" si="33"/>
        <v>#DIV/0!</v>
      </c>
      <c r="L56" s="55"/>
      <c r="M56" s="60" t="str">
        <f t="shared" si="34"/>
        <v/>
      </c>
      <c r="N56" s="60" t="str">
        <f t="shared" si="35"/>
        <v/>
      </c>
      <c r="O56" s="47"/>
      <c r="P56" s="56"/>
      <c r="Q56" s="56"/>
      <c r="R56" s="56"/>
      <c r="S56" s="56"/>
      <c r="T56" s="56"/>
      <c r="U56" s="48" t="e">
        <f t="shared" si="36"/>
        <v>#DIV/0!</v>
      </c>
      <c r="V56" s="57"/>
      <c r="W56" s="57"/>
      <c r="X56" s="49">
        <f t="shared" si="37"/>
        <v>0</v>
      </c>
      <c r="Y56" s="50">
        <f t="shared" si="41"/>
        <v>0</v>
      </c>
      <c r="Z56" s="49" t="e">
        <f t="shared" si="38"/>
        <v>#DIV/0!</v>
      </c>
      <c r="AA56" s="50" t="e">
        <f t="shared" si="42"/>
        <v>#DIV/0!</v>
      </c>
      <c r="AB56" s="58"/>
      <c r="AC56" s="51" t="e">
        <f t="shared" si="39"/>
        <v>#DIV/0!</v>
      </c>
      <c r="AD56" s="51" t="e">
        <f t="shared" si="43"/>
        <v>#DIV/0!</v>
      </c>
      <c r="AE56" s="59"/>
      <c r="AF56" s="52" t="e">
        <f t="shared" si="40"/>
        <v>#DIV/0!</v>
      </c>
      <c r="AG56" s="53" t="e">
        <f t="shared" si="44"/>
        <v>#DIV/0!</v>
      </c>
    </row>
    <row r="57" spans="1:33" ht="49.9" customHeight="1" x14ac:dyDescent="0.25">
      <c r="A57" s="54"/>
      <c r="B57" s="55"/>
      <c r="C57" s="55"/>
      <c r="D57" s="55"/>
      <c r="E57" s="101"/>
      <c r="F57" s="98" t="str">
        <f t="shared" si="28"/>
        <v/>
      </c>
      <c r="G57" s="99" t="str">
        <f t="shared" si="29"/>
        <v/>
      </c>
      <c r="H57" s="98" t="str">
        <f t="shared" si="30"/>
        <v/>
      </c>
      <c r="I57" s="98" t="str">
        <f t="shared" si="31"/>
        <v/>
      </c>
      <c r="J57" s="98" t="str">
        <f t="shared" si="32"/>
        <v/>
      </c>
      <c r="K57" s="100" t="e">
        <f t="shared" si="33"/>
        <v>#DIV/0!</v>
      </c>
      <c r="L57" s="55"/>
      <c r="M57" s="60" t="str">
        <f t="shared" si="34"/>
        <v/>
      </c>
      <c r="N57" s="60" t="str">
        <f t="shared" si="35"/>
        <v/>
      </c>
      <c r="O57" s="47"/>
      <c r="P57" s="56"/>
      <c r="Q57" s="56"/>
      <c r="R57" s="56"/>
      <c r="S57" s="56"/>
      <c r="T57" s="56"/>
      <c r="U57" s="48" t="e">
        <f t="shared" si="36"/>
        <v>#DIV/0!</v>
      </c>
      <c r="V57" s="57"/>
      <c r="W57" s="57"/>
      <c r="X57" s="49">
        <f t="shared" si="37"/>
        <v>0</v>
      </c>
      <c r="Y57" s="50">
        <f t="shared" si="41"/>
        <v>0</v>
      </c>
      <c r="Z57" s="49" t="e">
        <f t="shared" si="38"/>
        <v>#DIV/0!</v>
      </c>
      <c r="AA57" s="50" t="e">
        <f t="shared" si="42"/>
        <v>#DIV/0!</v>
      </c>
      <c r="AB57" s="58"/>
      <c r="AC57" s="51" t="e">
        <f t="shared" si="39"/>
        <v>#DIV/0!</v>
      </c>
      <c r="AD57" s="51" t="e">
        <f t="shared" si="43"/>
        <v>#DIV/0!</v>
      </c>
      <c r="AE57" s="59"/>
      <c r="AF57" s="52" t="e">
        <f t="shared" si="40"/>
        <v>#DIV/0!</v>
      </c>
      <c r="AG57" s="53" t="e">
        <f t="shared" si="44"/>
        <v>#DIV/0!</v>
      </c>
    </row>
    <row r="58" spans="1:33" ht="49.9" customHeight="1" x14ac:dyDescent="0.25">
      <c r="A58" s="54"/>
      <c r="B58" s="55"/>
      <c r="C58" s="55"/>
      <c r="D58" s="55"/>
      <c r="E58" s="101"/>
      <c r="F58" s="98" t="str">
        <f t="shared" si="28"/>
        <v/>
      </c>
      <c r="G58" s="99" t="str">
        <f t="shared" si="29"/>
        <v/>
      </c>
      <c r="H58" s="98" t="str">
        <f t="shared" si="30"/>
        <v/>
      </c>
      <c r="I58" s="98" t="str">
        <f t="shared" si="31"/>
        <v/>
      </c>
      <c r="J58" s="98" t="str">
        <f t="shared" si="32"/>
        <v/>
      </c>
      <c r="K58" s="100" t="e">
        <f t="shared" si="33"/>
        <v>#DIV/0!</v>
      </c>
      <c r="L58" s="55"/>
      <c r="M58" s="60" t="str">
        <f t="shared" si="34"/>
        <v/>
      </c>
      <c r="N58" s="60" t="str">
        <f t="shared" si="35"/>
        <v/>
      </c>
      <c r="O58" s="47"/>
      <c r="P58" s="56"/>
      <c r="Q58" s="56"/>
      <c r="R58" s="56"/>
      <c r="S58" s="56"/>
      <c r="T58" s="56"/>
      <c r="U58" s="48" t="e">
        <f t="shared" si="36"/>
        <v>#DIV/0!</v>
      </c>
      <c r="V58" s="57"/>
      <c r="W58" s="57"/>
      <c r="X58" s="49">
        <f t="shared" si="37"/>
        <v>0</v>
      </c>
      <c r="Y58" s="50">
        <f t="shared" si="41"/>
        <v>0</v>
      </c>
      <c r="Z58" s="49" t="e">
        <f t="shared" si="38"/>
        <v>#DIV/0!</v>
      </c>
      <c r="AA58" s="50" t="e">
        <f t="shared" si="42"/>
        <v>#DIV/0!</v>
      </c>
      <c r="AB58" s="58"/>
      <c r="AC58" s="51" t="e">
        <f t="shared" si="39"/>
        <v>#DIV/0!</v>
      </c>
      <c r="AD58" s="51" t="e">
        <f t="shared" si="43"/>
        <v>#DIV/0!</v>
      </c>
      <c r="AE58" s="59"/>
      <c r="AF58" s="52" t="e">
        <f t="shared" si="40"/>
        <v>#DIV/0!</v>
      </c>
      <c r="AG58" s="53" t="e">
        <f t="shared" si="44"/>
        <v>#DIV/0!</v>
      </c>
    </row>
    <row r="59" spans="1:33" ht="49.9" customHeight="1" x14ac:dyDescent="0.25">
      <c r="A59" s="54"/>
      <c r="B59" s="55"/>
      <c r="C59" s="55"/>
      <c r="D59" s="55"/>
      <c r="E59" s="101"/>
      <c r="F59" s="98" t="str">
        <f t="shared" si="28"/>
        <v/>
      </c>
      <c r="G59" s="99" t="str">
        <f t="shared" si="29"/>
        <v/>
      </c>
      <c r="H59" s="98" t="str">
        <f t="shared" si="30"/>
        <v/>
      </c>
      <c r="I59" s="98" t="str">
        <f t="shared" si="31"/>
        <v/>
      </c>
      <c r="J59" s="98" t="str">
        <f t="shared" si="32"/>
        <v/>
      </c>
      <c r="K59" s="100" t="e">
        <f t="shared" si="33"/>
        <v>#DIV/0!</v>
      </c>
      <c r="L59" s="55"/>
      <c r="M59" s="60" t="str">
        <f t="shared" si="34"/>
        <v/>
      </c>
      <c r="N59" s="60" t="str">
        <f t="shared" si="35"/>
        <v/>
      </c>
      <c r="O59" s="47"/>
      <c r="P59" s="56"/>
      <c r="Q59" s="56"/>
      <c r="R59" s="56"/>
      <c r="S59" s="56"/>
      <c r="T59" s="56"/>
      <c r="U59" s="48" t="e">
        <f t="shared" si="36"/>
        <v>#DIV/0!</v>
      </c>
      <c r="V59" s="57"/>
      <c r="W59" s="57"/>
      <c r="X59" s="49">
        <f t="shared" si="37"/>
        <v>0</v>
      </c>
      <c r="Y59" s="50">
        <f t="shared" si="41"/>
        <v>0</v>
      </c>
      <c r="Z59" s="49" t="e">
        <f t="shared" si="38"/>
        <v>#DIV/0!</v>
      </c>
      <c r="AA59" s="50" t="e">
        <f t="shared" si="42"/>
        <v>#DIV/0!</v>
      </c>
      <c r="AB59" s="58"/>
      <c r="AC59" s="51" t="e">
        <f t="shared" si="39"/>
        <v>#DIV/0!</v>
      </c>
      <c r="AD59" s="51" t="e">
        <f t="shared" si="43"/>
        <v>#DIV/0!</v>
      </c>
      <c r="AE59" s="59"/>
      <c r="AF59" s="52" t="e">
        <f t="shared" si="40"/>
        <v>#DIV/0!</v>
      </c>
      <c r="AG59" s="53" t="e">
        <f t="shared" si="44"/>
        <v>#DIV/0!</v>
      </c>
    </row>
    <row r="60" spans="1:33" ht="49.9" customHeight="1" x14ac:dyDescent="0.25">
      <c r="A60" s="54"/>
      <c r="B60" s="55"/>
      <c r="C60" s="55"/>
      <c r="D60" s="55"/>
      <c r="E60" s="101"/>
      <c r="F60" s="98" t="str">
        <f t="shared" si="28"/>
        <v/>
      </c>
      <c r="G60" s="99" t="str">
        <f t="shared" si="29"/>
        <v/>
      </c>
      <c r="H60" s="98" t="str">
        <f t="shared" si="30"/>
        <v/>
      </c>
      <c r="I60" s="98" t="str">
        <f t="shared" si="31"/>
        <v/>
      </c>
      <c r="J60" s="98" t="str">
        <f t="shared" si="32"/>
        <v/>
      </c>
      <c r="K60" s="100" t="e">
        <f t="shared" si="33"/>
        <v>#DIV/0!</v>
      </c>
      <c r="L60" s="55"/>
      <c r="M60" s="60" t="str">
        <f t="shared" si="34"/>
        <v/>
      </c>
      <c r="N60" s="60" t="str">
        <f t="shared" si="35"/>
        <v/>
      </c>
      <c r="O60" s="47"/>
      <c r="P60" s="56"/>
      <c r="Q60" s="56"/>
      <c r="R60" s="56"/>
      <c r="S60" s="56"/>
      <c r="T60" s="56"/>
      <c r="U60" s="48" t="e">
        <f t="shared" si="36"/>
        <v>#DIV/0!</v>
      </c>
      <c r="V60" s="57"/>
      <c r="W60" s="57"/>
      <c r="X60" s="49">
        <f t="shared" si="37"/>
        <v>0</v>
      </c>
      <c r="Y60" s="50">
        <f t="shared" si="41"/>
        <v>0</v>
      </c>
      <c r="Z60" s="49" t="e">
        <f t="shared" si="38"/>
        <v>#DIV/0!</v>
      </c>
      <c r="AA60" s="50" t="e">
        <f t="shared" si="42"/>
        <v>#DIV/0!</v>
      </c>
      <c r="AB60" s="58"/>
      <c r="AC60" s="51" t="e">
        <f t="shared" si="39"/>
        <v>#DIV/0!</v>
      </c>
      <c r="AD60" s="51" t="e">
        <f t="shared" si="43"/>
        <v>#DIV/0!</v>
      </c>
      <c r="AE60" s="59"/>
      <c r="AF60" s="52" t="e">
        <f t="shared" si="40"/>
        <v>#DIV/0!</v>
      </c>
      <c r="AG60" s="53" t="e">
        <f t="shared" si="44"/>
        <v>#DIV/0!</v>
      </c>
    </row>
    <row r="61" spans="1:33" ht="49.9" customHeight="1" x14ac:dyDescent="0.25">
      <c r="A61" s="54"/>
      <c r="B61" s="55"/>
      <c r="C61" s="55"/>
      <c r="D61" s="55"/>
      <c r="E61" s="101"/>
      <c r="F61" s="98" t="str">
        <f t="shared" si="28"/>
        <v/>
      </c>
      <c r="G61" s="99" t="str">
        <f t="shared" si="29"/>
        <v/>
      </c>
      <c r="H61" s="98" t="str">
        <f t="shared" si="30"/>
        <v/>
      </c>
      <c r="I61" s="98" t="str">
        <f t="shared" si="31"/>
        <v/>
      </c>
      <c r="J61" s="98" t="str">
        <f t="shared" si="32"/>
        <v/>
      </c>
      <c r="K61" s="100" t="e">
        <f t="shared" si="33"/>
        <v>#DIV/0!</v>
      </c>
      <c r="L61" s="55"/>
      <c r="M61" s="60" t="str">
        <f t="shared" si="34"/>
        <v/>
      </c>
      <c r="N61" s="60" t="str">
        <f t="shared" si="35"/>
        <v/>
      </c>
      <c r="O61" s="47"/>
      <c r="P61" s="56"/>
      <c r="Q61" s="56"/>
      <c r="R61" s="56"/>
      <c r="S61" s="56"/>
      <c r="T61" s="56"/>
      <c r="U61" s="48" t="e">
        <f t="shared" si="36"/>
        <v>#DIV/0!</v>
      </c>
      <c r="V61" s="57"/>
      <c r="W61" s="57"/>
      <c r="X61" s="49">
        <f t="shared" si="37"/>
        <v>0</v>
      </c>
      <c r="Y61" s="50">
        <f t="shared" si="41"/>
        <v>0</v>
      </c>
      <c r="Z61" s="49" t="e">
        <f t="shared" si="38"/>
        <v>#DIV/0!</v>
      </c>
      <c r="AA61" s="50" t="e">
        <f t="shared" si="42"/>
        <v>#DIV/0!</v>
      </c>
      <c r="AB61" s="58"/>
      <c r="AC61" s="51" t="e">
        <f t="shared" si="39"/>
        <v>#DIV/0!</v>
      </c>
      <c r="AD61" s="51" t="e">
        <f t="shared" si="43"/>
        <v>#DIV/0!</v>
      </c>
      <c r="AE61" s="59"/>
      <c r="AF61" s="52" t="e">
        <f t="shared" si="40"/>
        <v>#DIV/0!</v>
      </c>
      <c r="AG61" s="53" t="e">
        <f t="shared" si="44"/>
        <v>#DIV/0!</v>
      </c>
    </row>
    <row r="62" spans="1:33" ht="49.9" customHeight="1" x14ac:dyDescent="0.25">
      <c r="A62" s="54"/>
      <c r="B62" s="55"/>
      <c r="C62" s="55"/>
      <c r="D62" s="55"/>
      <c r="E62" s="101"/>
      <c r="F62" s="98" t="str">
        <f t="shared" si="28"/>
        <v/>
      </c>
      <c r="G62" s="99" t="str">
        <f t="shared" si="29"/>
        <v/>
      </c>
      <c r="H62" s="98" t="str">
        <f t="shared" si="30"/>
        <v/>
      </c>
      <c r="I62" s="98" t="str">
        <f t="shared" si="31"/>
        <v/>
      </c>
      <c r="J62" s="98" t="str">
        <f t="shared" si="32"/>
        <v/>
      </c>
      <c r="K62" s="100" t="e">
        <f t="shared" si="33"/>
        <v>#DIV/0!</v>
      </c>
      <c r="L62" s="55"/>
      <c r="M62" s="60" t="str">
        <f t="shared" si="34"/>
        <v/>
      </c>
      <c r="N62" s="60" t="str">
        <f t="shared" si="35"/>
        <v/>
      </c>
      <c r="O62" s="47"/>
      <c r="P62" s="56"/>
      <c r="Q62" s="56"/>
      <c r="R62" s="56"/>
      <c r="S62" s="56"/>
      <c r="T62" s="56"/>
      <c r="U62" s="48" t="e">
        <f t="shared" si="36"/>
        <v>#DIV/0!</v>
      </c>
      <c r="V62" s="57"/>
      <c r="W62" s="57"/>
      <c r="X62" s="49">
        <f t="shared" si="37"/>
        <v>0</v>
      </c>
      <c r="Y62" s="50">
        <f t="shared" si="41"/>
        <v>0</v>
      </c>
      <c r="Z62" s="49" t="e">
        <f t="shared" si="38"/>
        <v>#DIV/0!</v>
      </c>
      <c r="AA62" s="50" t="e">
        <f t="shared" si="42"/>
        <v>#DIV/0!</v>
      </c>
      <c r="AB62" s="58"/>
      <c r="AC62" s="51" t="e">
        <f t="shared" si="39"/>
        <v>#DIV/0!</v>
      </c>
      <c r="AD62" s="51" t="e">
        <f t="shared" si="43"/>
        <v>#DIV/0!</v>
      </c>
      <c r="AE62" s="59"/>
      <c r="AF62" s="52" t="e">
        <f t="shared" si="40"/>
        <v>#DIV/0!</v>
      </c>
      <c r="AG62" s="53" t="e">
        <f t="shared" si="44"/>
        <v>#DIV/0!</v>
      </c>
    </row>
    <row r="63" spans="1:33" ht="49.9" customHeight="1" x14ac:dyDescent="0.25">
      <c r="A63" s="54"/>
      <c r="B63" s="55"/>
      <c r="C63" s="55"/>
      <c r="D63" s="55"/>
      <c r="E63" s="101"/>
      <c r="F63" s="98" t="str">
        <f t="shared" si="28"/>
        <v/>
      </c>
      <c r="G63" s="99" t="str">
        <f t="shared" si="29"/>
        <v/>
      </c>
      <c r="H63" s="98" t="str">
        <f t="shared" si="30"/>
        <v/>
      </c>
      <c r="I63" s="98" t="str">
        <f t="shared" si="31"/>
        <v/>
      </c>
      <c r="J63" s="98" t="str">
        <f t="shared" si="32"/>
        <v/>
      </c>
      <c r="K63" s="100" t="e">
        <f t="shared" si="33"/>
        <v>#DIV/0!</v>
      </c>
      <c r="L63" s="55"/>
      <c r="M63" s="60" t="str">
        <f t="shared" si="34"/>
        <v/>
      </c>
      <c r="N63" s="60" t="str">
        <f t="shared" si="35"/>
        <v/>
      </c>
      <c r="O63" s="47"/>
      <c r="P63" s="56"/>
      <c r="Q63" s="56"/>
      <c r="R63" s="56"/>
      <c r="S63" s="56"/>
      <c r="T63" s="56"/>
      <c r="U63" s="48" t="e">
        <f t="shared" si="36"/>
        <v>#DIV/0!</v>
      </c>
      <c r="V63" s="57"/>
      <c r="W63" s="57"/>
      <c r="X63" s="49">
        <f t="shared" si="37"/>
        <v>0</v>
      </c>
      <c r="Y63" s="50">
        <f t="shared" si="41"/>
        <v>0</v>
      </c>
      <c r="Z63" s="49" t="e">
        <f t="shared" si="38"/>
        <v>#DIV/0!</v>
      </c>
      <c r="AA63" s="50" t="e">
        <f t="shared" si="42"/>
        <v>#DIV/0!</v>
      </c>
      <c r="AB63" s="58"/>
      <c r="AC63" s="51" t="e">
        <f t="shared" si="39"/>
        <v>#DIV/0!</v>
      </c>
      <c r="AD63" s="51" t="e">
        <f t="shared" si="43"/>
        <v>#DIV/0!</v>
      </c>
      <c r="AE63" s="59"/>
      <c r="AF63" s="52" t="e">
        <f t="shared" si="40"/>
        <v>#DIV/0!</v>
      </c>
      <c r="AG63" s="53" t="e">
        <f t="shared" si="44"/>
        <v>#DIV/0!</v>
      </c>
    </row>
    <row r="64" spans="1:33" ht="49.9" customHeight="1" x14ac:dyDescent="0.25">
      <c r="A64" s="54"/>
      <c r="B64" s="55"/>
      <c r="C64" s="55"/>
      <c r="D64" s="55"/>
      <c r="E64" s="101"/>
      <c r="F64" s="98" t="str">
        <f t="shared" si="28"/>
        <v/>
      </c>
      <c r="G64" s="99" t="str">
        <f t="shared" si="29"/>
        <v/>
      </c>
      <c r="H64" s="98" t="str">
        <f t="shared" si="30"/>
        <v/>
      </c>
      <c r="I64" s="98" t="str">
        <f t="shared" si="31"/>
        <v/>
      </c>
      <c r="J64" s="98" t="str">
        <f t="shared" si="32"/>
        <v/>
      </c>
      <c r="K64" s="100" t="e">
        <f t="shared" si="33"/>
        <v>#DIV/0!</v>
      </c>
      <c r="L64" s="55"/>
      <c r="M64" s="60" t="str">
        <f t="shared" si="34"/>
        <v/>
      </c>
      <c r="N64" s="60" t="str">
        <f t="shared" si="35"/>
        <v/>
      </c>
      <c r="O64" s="47"/>
      <c r="P64" s="56"/>
      <c r="Q64" s="56"/>
      <c r="R64" s="56"/>
      <c r="S64" s="56"/>
      <c r="T64" s="56"/>
      <c r="U64" s="48" t="e">
        <f t="shared" si="36"/>
        <v>#DIV/0!</v>
      </c>
      <c r="V64" s="57"/>
      <c r="W64" s="57"/>
      <c r="X64" s="49">
        <f t="shared" si="37"/>
        <v>0</v>
      </c>
      <c r="Y64" s="50">
        <f t="shared" si="41"/>
        <v>0</v>
      </c>
      <c r="Z64" s="49" t="e">
        <f t="shared" si="38"/>
        <v>#DIV/0!</v>
      </c>
      <c r="AA64" s="50" t="e">
        <f t="shared" si="42"/>
        <v>#DIV/0!</v>
      </c>
      <c r="AB64" s="58"/>
      <c r="AC64" s="51" t="e">
        <f t="shared" si="39"/>
        <v>#DIV/0!</v>
      </c>
      <c r="AD64" s="51" t="e">
        <f t="shared" si="43"/>
        <v>#DIV/0!</v>
      </c>
      <c r="AE64" s="59"/>
      <c r="AF64" s="52" t="e">
        <f t="shared" si="40"/>
        <v>#DIV/0!</v>
      </c>
      <c r="AG64" s="53" t="e">
        <f t="shared" si="44"/>
        <v>#DIV/0!</v>
      </c>
    </row>
    <row r="65" spans="1:33" ht="49.9" customHeight="1" x14ac:dyDescent="0.25">
      <c r="A65" s="54"/>
      <c r="B65" s="55"/>
      <c r="C65" s="55"/>
      <c r="D65" s="55"/>
      <c r="E65" s="101"/>
      <c r="F65" s="98" t="str">
        <f t="shared" si="28"/>
        <v/>
      </c>
      <c r="G65" s="99" t="str">
        <f t="shared" si="29"/>
        <v/>
      </c>
      <c r="H65" s="98" t="str">
        <f t="shared" si="30"/>
        <v/>
      </c>
      <c r="I65" s="98" t="str">
        <f t="shared" si="31"/>
        <v/>
      </c>
      <c r="J65" s="98" t="str">
        <f t="shared" si="32"/>
        <v/>
      </c>
      <c r="K65" s="100" t="e">
        <f t="shared" si="33"/>
        <v>#DIV/0!</v>
      </c>
      <c r="L65" s="55"/>
      <c r="M65" s="60" t="str">
        <f t="shared" si="34"/>
        <v/>
      </c>
      <c r="N65" s="60" t="str">
        <f t="shared" si="35"/>
        <v/>
      </c>
      <c r="O65" s="47"/>
      <c r="P65" s="56"/>
      <c r="Q65" s="56"/>
      <c r="R65" s="56"/>
      <c r="S65" s="56"/>
      <c r="T65" s="56"/>
      <c r="U65" s="48" t="e">
        <f t="shared" si="36"/>
        <v>#DIV/0!</v>
      </c>
      <c r="V65" s="57"/>
      <c r="W65" s="57"/>
      <c r="X65" s="49">
        <f t="shared" si="37"/>
        <v>0</v>
      </c>
      <c r="Y65" s="50">
        <f t="shared" si="41"/>
        <v>0</v>
      </c>
      <c r="Z65" s="49" t="e">
        <f t="shared" si="38"/>
        <v>#DIV/0!</v>
      </c>
      <c r="AA65" s="50" t="e">
        <f t="shared" si="42"/>
        <v>#DIV/0!</v>
      </c>
      <c r="AB65" s="58"/>
      <c r="AC65" s="51" t="e">
        <f t="shared" si="39"/>
        <v>#DIV/0!</v>
      </c>
      <c r="AD65" s="51" t="e">
        <f t="shared" si="43"/>
        <v>#DIV/0!</v>
      </c>
      <c r="AE65" s="59"/>
      <c r="AF65" s="52" t="e">
        <f t="shared" si="40"/>
        <v>#DIV/0!</v>
      </c>
      <c r="AG65" s="53" t="e">
        <f t="shared" si="44"/>
        <v>#DIV/0!</v>
      </c>
    </row>
    <row r="66" spans="1:33" ht="49.9" customHeight="1" x14ac:dyDescent="0.25">
      <c r="A66" s="54"/>
      <c r="B66" s="55"/>
      <c r="C66" s="55"/>
      <c r="D66" s="55"/>
      <c r="E66" s="101"/>
      <c r="F66" s="98" t="str">
        <f t="shared" si="28"/>
        <v/>
      </c>
      <c r="G66" s="99" t="str">
        <f t="shared" si="29"/>
        <v/>
      </c>
      <c r="H66" s="98" t="str">
        <f t="shared" si="30"/>
        <v/>
      </c>
      <c r="I66" s="98" t="str">
        <f t="shared" si="31"/>
        <v/>
      </c>
      <c r="J66" s="98" t="str">
        <f t="shared" si="32"/>
        <v/>
      </c>
      <c r="K66" s="100" t="e">
        <f t="shared" si="33"/>
        <v>#DIV/0!</v>
      </c>
      <c r="L66" s="55"/>
      <c r="M66" s="60" t="str">
        <f t="shared" si="34"/>
        <v/>
      </c>
      <c r="N66" s="60" t="str">
        <f t="shared" si="35"/>
        <v/>
      </c>
      <c r="O66" s="47"/>
      <c r="P66" s="56"/>
      <c r="Q66" s="56"/>
      <c r="R66" s="56"/>
      <c r="S66" s="56"/>
      <c r="T66" s="56"/>
      <c r="U66" s="48" t="e">
        <f t="shared" si="36"/>
        <v>#DIV/0!</v>
      </c>
      <c r="V66" s="57"/>
      <c r="W66" s="57"/>
      <c r="X66" s="49">
        <f t="shared" si="37"/>
        <v>0</v>
      </c>
      <c r="Y66" s="50">
        <f t="shared" si="41"/>
        <v>0</v>
      </c>
      <c r="Z66" s="49" t="e">
        <f t="shared" si="38"/>
        <v>#DIV/0!</v>
      </c>
      <c r="AA66" s="50" t="e">
        <f t="shared" si="42"/>
        <v>#DIV/0!</v>
      </c>
      <c r="AB66" s="58"/>
      <c r="AC66" s="51" t="e">
        <f t="shared" si="39"/>
        <v>#DIV/0!</v>
      </c>
      <c r="AD66" s="51" t="e">
        <f t="shared" si="43"/>
        <v>#DIV/0!</v>
      </c>
      <c r="AE66" s="59"/>
      <c r="AF66" s="52" t="e">
        <f t="shared" si="40"/>
        <v>#DIV/0!</v>
      </c>
      <c r="AG66" s="53" t="e">
        <f t="shared" si="44"/>
        <v>#DIV/0!</v>
      </c>
    </row>
    <row r="67" spans="1:33" ht="49.9" customHeight="1" x14ac:dyDescent="0.25">
      <c r="A67" s="54"/>
      <c r="B67" s="55"/>
      <c r="C67" s="55"/>
      <c r="D67" s="55"/>
      <c r="E67" s="101"/>
      <c r="F67" s="98" t="str">
        <f t="shared" si="28"/>
        <v/>
      </c>
      <c r="G67" s="99" t="str">
        <f t="shared" si="29"/>
        <v/>
      </c>
      <c r="H67" s="98" t="str">
        <f t="shared" si="30"/>
        <v/>
      </c>
      <c r="I67" s="98" t="str">
        <f t="shared" si="31"/>
        <v/>
      </c>
      <c r="J67" s="98" t="str">
        <f t="shared" si="32"/>
        <v/>
      </c>
      <c r="K67" s="100" t="e">
        <f t="shared" si="33"/>
        <v>#DIV/0!</v>
      </c>
      <c r="L67" s="55"/>
      <c r="M67" s="60" t="str">
        <f t="shared" si="34"/>
        <v/>
      </c>
      <c r="N67" s="60" t="str">
        <f t="shared" si="35"/>
        <v/>
      </c>
      <c r="O67" s="47"/>
      <c r="P67" s="56"/>
      <c r="Q67" s="56"/>
      <c r="R67" s="56"/>
      <c r="S67" s="56"/>
      <c r="T67" s="56"/>
      <c r="U67" s="48" t="e">
        <f t="shared" si="36"/>
        <v>#DIV/0!</v>
      </c>
      <c r="V67" s="57"/>
      <c r="W67" s="57"/>
      <c r="X67" s="49">
        <f t="shared" si="37"/>
        <v>0</v>
      </c>
      <c r="Y67" s="50">
        <f t="shared" si="41"/>
        <v>0</v>
      </c>
      <c r="Z67" s="49" t="e">
        <f t="shared" si="38"/>
        <v>#DIV/0!</v>
      </c>
      <c r="AA67" s="50" t="e">
        <f t="shared" si="42"/>
        <v>#DIV/0!</v>
      </c>
      <c r="AB67" s="58"/>
      <c r="AC67" s="51" t="e">
        <f t="shared" si="39"/>
        <v>#DIV/0!</v>
      </c>
      <c r="AD67" s="51" t="e">
        <f t="shared" si="43"/>
        <v>#DIV/0!</v>
      </c>
      <c r="AE67" s="59"/>
      <c r="AF67" s="52" t="e">
        <f t="shared" si="40"/>
        <v>#DIV/0!</v>
      </c>
      <c r="AG67" s="53" t="e">
        <f t="shared" si="44"/>
        <v>#DIV/0!</v>
      </c>
    </row>
    <row r="68" spans="1:33" ht="49.9" customHeight="1" x14ac:dyDescent="0.25">
      <c r="A68" s="54"/>
      <c r="B68" s="55"/>
      <c r="C68" s="55"/>
      <c r="D68" s="55"/>
      <c r="E68" s="101"/>
      <c r="F68" s="98" t="str">
        <f t="shared" si="28"/>
        <v/>
      </c>
      <c r="G68" s="99" t="str">
        <f t="shared" si="29"/>
        <v/>
      </c>
      <c r="H68" s="98" t="str">
        <f t="shared" si="30"/>
        <v/>
      </c>
      <c r="I68" s="98" t="str">
        <f t="shared" si="31"/>
        <v/>
      </c>
      <c r="J68" s="98" t="str">
        <f t="shared" si="32"/>
        <v/>
      </c>
      <c r="K68" s="100" t="e">
        <f t="shared" si="33"/>
        <v>#DIV/0!</v>
      </c>
      <c r="L68" s="55"/>
      <c r="M68" s="60" t="str">
        <f t="shared" si="34"/>
        <v/>
      </c>
      <c r="N68" s="60" t="str">
        <f t="shared" si="35"/>
        <v/>
      </c>
      <c r="O68" s="47"/>
      <c r="P68" s="56"/>
      <c r="Q68" s="56"/>
      <c r="R68" s="56"/>
      <c r="S68" s="56"/>
      <c r="T68" s="56"/>
      <c r="U68" s="48" t="e">
        <f t="shared" si="36"/>
        <v>#DIV/0!</v>
      </c>
      <c r="V68" s="57"/>
      <c r="W68" s="57"/>
      <c r="X68" s="49">
        <f t="shared" si="37"/>
        <v>0</v>
      </c>
      <c r="Y68" s="50">
        <f t="shared" si="41"/>
        <v>0</v>
      </c>
      <c r="Z68" s="49" t="e">
        <f t="shared" si="38"/>
        <v>#DIV/0!</v>
      </c>
      <c r="AA68" s="50" t="e">
        <f t="shared" si="42"/>
        <v>#DIV/0!</v>
      </c>
      <c r="AB68" s="58"/>
      <c r="AC68" s="51" t="e">
        <f t="shared" si="39"/>
        <v>#DIV/0!</v>
      </c>
      <c r="AD68" s="51" t="e">
        <f t="shared" si="43"/>
        <v>#DIV/0!</v>
      </c>
      <c r="AE68" s="59"/>
      <c r="AF68" s="52" t="e">
        <f t="shared" si="40"/>
        <v>#DIV/0!</v>
      </c>
      <c r="AG68" s="53" t="e">
        <f t="shared" si="44"/>
        <v>#DIV/0!</v>
      </c>
    </row>
    <row r="69" spans="1:33" ht="49.9" customHeight="1" x14ac:dyDescent="0.25">
      <c r="A69" s="54"/>
      <c r="B69" s="55"/>
      <c r="C69" s="55"/>
      <c r="D69" s="55"/>
      <c r="E69" s="101"/>
      <c r="F69" s="98" t="str">
        <f t="shared" si="28"/>
        <v/>
      </c>
      <c r="G69" s="99" t="str">
        <f t="shared" si="29"/>
        <v/>
      </c>
      <c r="H69" s="98" t="str">
        <f t="shared" si="30"/>
        <v/>
      </c>
      <c r="I69" s="98" t="str">
        <f t="shared" si="31"/>
        <v/>
      </c>
      <c r="J69" s="98" t="str">
        <f t="shared" si="32"/>
        <v/>
      </c>
      <c r="K69" s="100" t="e">
        <f t="shared" si="33"/>
        <v>#DIV/0!</v>
      </c>
      <c r="L69" s="55"/>
      <c r="M69" s="60" t="str">
        <f t="shared" si="34"/>
        <v/>
      </c>
      <c r="N69" s="60" t="str">
        <f t="shared" si="35"/>
        <v/>
      </c>
      <c r="O69" s="47"/>
      <c r="P69" s="56"/>
      <c r="Q69" s="56"/>
      <c r="R69" s="56"/>
      <c r="S69" s="56"/>
      <c r="T69" s="56"/>
      <c r="U69" s="48" t="e">
        <f t="shared" si="36"/>
        <v>#DIV/0!</v>
      </c>
      <c r="V69" s="57"/>
      <c r="W69" s="57"/>
      <c r="X69" s="49">
        <f t="shared" si="37"/>
        <v>0</v>
      </c>
      <c r="Y69" s="50">
        <f t="shared" si="41"/>
        <v>0</v>
      </c>
      <c r="Z69" s="49" t="e">
        <f t="shared" si="38"/>
        <v>#DIV/0!</v>
      </c>
      <c r="AA69" s="50" t="e">
        <f t="shared" si="42"/>
        <v>#DIV/0!</v>
      </c>
      <c r="AB69" s="58"/>
      <c r="AC69" s="51" t="e">
        <f t="shared" si="39"/>
        <v>#DIV/0!</v>
      </c>
      <c r="AD69" s="51" t="e">
        <f t="shared" si="43"/>
        <v>#DIV/0!</v>
      </c>
      <c r="AE69" s="59"/>
      <c r="AF69" s="52" t="e">
        <f t="shared" si="40"/>
        <v>#DIV/0!</v>
      </c>
      <c r="AG69" s="53" t="e">
        <f t="shared" si="44"/>
        <v>#DIV/0!</v>
      </c>
    </row>
    <row r="70" spans="1:33" ht="49.9" customHeight="1" x14ac:dyDescent="0.25">
      <c r="A70" s="54"/>
      <c r="B70" s="55"/>
      <c r="C70" s="55"/>
      <c r="D70" s="55"/>
      <c r="E70" s="101"/>
      <c r="F70" s="98" t="str">
        <f t="shared" si="28"/>
        <v/>
      </c>
      <c r="G70" s="99" t="str">
        <f t="shared" si="29"/>
        <v/>
      </c>
      <c r="H70" s="98" t="str">
        <f t="shared" si="30"/>
        <v/>
      </c>
      <c r="I70" s="98" t="str">
        <f t="shared" si="31"/>
        <v/>
      </c>
      <c r="J70" s="98" t="str">
        <f t="shared" si="32"/>
        <v/>
      </c>
      <c r="K70" s="100" t="e">
        <f t="shared" si="33"/>
        <v>#DIV/0!</v>
      </c>
      <c r="L70" s="55"/>
      <c r="M70" s="60" t="str">
        <f t="shared" si="34"/>
        <v/>
      </c>
      <c r="N70" s="60" t="str">
        <f t="shared" si="35"/>
        <v/>
      </c>
      <c r="O70" s="47"/>
      <c r="P70" s="56"/>
      <c r="Q70" s="56"/>
      <c r="R70" s="56"/>
      <c r="S70" s="56"/>
      <c r="T70" s="56"/>
      <c r="U70" s="48" t="e">
        <f t="shared" si="36"/>
        <v>#DIV/0!</v>
      </c>
      <c r="V70" s="57"/>
      <c r="W70" s="57"/>
      <c r="X70" s="49">
        <f t="shared" si="37"/>
        <v>0</v>
      </c>
      <c r="Y70" s="50">
        <f t="shared" si="41"/>
        <v>0</v>
      </c>
      <c r="Z70" s="49" t="e">
        <f t="shared" si="38"/>
        <v>#DIV/0!</v>
      </c>
      <c r="AA70" s="50" t="e">
        <f t="shared" si="42"/>
        <v>#DIV/0!</v>
      </c>
      <c r="AB70" s="58"/>
      <c r="AC70" s="51" t="e">
        <f t="shared" si="39"/>
        <v>#DIV/0!</v>
      </c>
      <c r="AD70" s="51" t="e">
        <f t="shared" si="43"/>
        <v>#DIV/0!</v>
      </c>
      <c r="AE70" s="59"/>
      <c r="AF70" s="52" t="e">
        <f t="shared" si="40"/>
        <v>#DIV/0!</v>
      </c>
      <c r="AG70" s="53" t="e">
        <f t="shared" si="44"/>
        <v>#DIV/0!</v>
      </c>
    </row>
    <row r="71" spans="1:33" ht="49.9" customHeight="1" x14ac:dyDescent="0.25">
      <c r="A71" s="54"/>
      <c r="B71" s="55"/>
      <c r="C71" s="55"/>
      <c r="D71" s="55"/>
      <c r="E71" s="101"/>
      <c r="F71" s="98" t="str">
        <f t="shared" si="28"/>
        <v/>
      </c>
      <c r="G71" s="99" t="str">
        <f t="shared" si="29"/>
        <v/>
      </c>
      <c r="H71" s="98" t="str">
        <f t="shared" si="30"/>
        <v/>
      </c>
      <c r="I71" s="98" t="str">
        <f t="shared" si="31"/>
        <v/>
      </c>
      <c r="J71" s="98" t="str">
        <f t="shared" si="32"/>
        <v/>
      </c>
      <c r="K71" s="100" t="e">
        <f t="shared" si="33"/>
        <v>#DIV/0!</v>
      </c>
      <c r="L71" s="55"/>
      <c r="M71" s="60" t="str">
        <f t="shared" si="34"/>
        <v/>
      </c>
      <c r="N71" s="60" t="str">
        <f t="shared" si="35"/>
        <v/>
      </c>
      <c r="O71" s="47"/>
      <c r="P71" s="56"/>
      <c r="Q71" s="56"/>
      <c r="R71" s="56"/>
      <c r="S71" s="56"/>
      <c r="T71" s="56"/>
      <c r="U71" s="48" t="e">
        <f t="shared" si="36"/>
        <v>#DIV/0!</v>
      </c>
      <c r="V71" s="57"/>
      <c r="W71" s="57"/>
      <c r="X71" s="49">
        <f t="shared" si="37"/>
        <v>0</v>
      </c>
      <c r="Y71" s="50">
        <f t="shared" si="41"/>
        <v>0</v>
      </c>
      <c r="Z71" s="49" t="e">
        <f t="shared" si="38"/>
        <v>#DIV/0!</v>
      </c>
      <c r="AA71" s="50" t="e">
        <f t="shared" si="42"/>
        <v>#DIV/0!</v>
      </c>
      <c r="AB71" s="58"/>
      <c r="AC71" s="51" t="e">
        <f t="shared" si="39"/>
        <v>#DIV/0!</v>
      </c>
      <c r="AD71" s="51" t="e">
        <f t="shared" si="43"/>
        <v>#DIV/0!</v>
      </c>
      <c r="AE71" s="59"/>
      <c r="AF71" s="52" t="e">
        <f t="shared" si="40"/>
        <v>#DIV/0!</v>
      </c>
      <c r="AG71" s="53" t="e">
        <f t="shared" si="44"/>
        <v>#DIV/0!</v>
      </c>
    </row>
    <row r="72" spans="1:33" ht="49.9" customHeight="1" x14ac:dyDescent="0.25">
      <c r="A72" s="54"/>
      <c r="B72" s="55"/>
      <c r="C72" s="55"/>
      <c r="D72" s="55"/>
      <c r="E72" s="101"/>
      <c r="F72" s="98" t="str">
        <f t="shared" si="28"/>
        <v/>
      </c>
      <c r="G72" s="99" t="str">
        <f t="shared" si="29"/>
        <v/>
      </c>
      <c r="H72" s="98" t="str">
        <f t="shared" si="30"/>
        <v/>
      </c>
      <c r="I72" s="98" t="str">
        <f t="shared" si="31"/>
        <v/>
      </c>
      <c r="J72" s="98" t="str">
        <f t="shared" si="32"/>
        <v/>
      </c>
      <c r="K72" s="100" t="e">
        <f t="shared" si="33"/>
        <v>#DIV/0!</v>
      </c>
      <c r="L72" s="55"/>
      <c r="M72" s="60" t="str">
        <f t="shared" si="34"/>
        <v/>
      </c>
      <c r="N72" s="60" t="str">
        <f t="shared" si="35"/>
        <v/>
      </c>
      <c r="O72" s="47"/>
      <c r="P72" s="56"/>
      <c r="Q72" s="56"/>
      <c r="R72" s="56"/>
      <c r="S72" s="56"/>
      <c r="T72" s="56"/>
      <c r="U72" s="48" t="e">
        <f t="shared" si="36"/>
        <v>#DIV/0!</v>
      </c>
      <c r="V72" s="57"/>
      <c r="W72" s="57"/>
      <c r="X72" s="49">
        <f t="shared" si="37"/>
        <v>0</v>
      </c>
      <c r="Y72" s="50">
        <f t="shared" si="41"/>
        <v>0</v>
      </c>
      <c r="Z72" s="49" t="e">
        <f t="shared" si="38"/>
        <v>#DIV/0!</v>
      </c>
      <c r="AA72" s="50" t="e">
        <f t="shared" si="42"/>
        <v>#DIV/0!</v>
      </c>
      <c r="AB72" s="58"/>
      <c r="AC72" s="51" t="e">
        <f t="shared" si="39"/>
        <v>#DIV/0!</v>
      </c>
      <c r="AD72" s="51" t="e">
        <f t="shared" si="43"/>
        <v>#DIV/0!</v>
      </c>
      <c r="AE72" s="59"/>
      <c r="AF72" s="52" t="e">
        <f t="shared" si="40"/>
        <v>#DIV/0!</v>
      </c>
      <c r="AG72" s="53" t="e">
        <f t="shared" si="44"/>
        <v>#DIV/0!</v>
      </c>
    </row>
    <row r="73" spans="1:33" ht="49.9" customHeight="1" x14ac:dyDescent="0.25">
      <c r="A73" s="54"/>
      <c r="B73" s="55"/>
      <c r="C73" s="55"/>
      <c r="D73" s="55"/>
      <c r="E73" s="101"/>
      <c r="F73" s="98" t="str">
        <f t="shared" si="28"/>
        <v/>
      </c>
      <c r="G73" s="99" t="str">
        <f t="shared" si="29"/>
        <v/>
      </c>
      <c r="H73" s="98" t="str">
        <f t="shared" si="30"/>
        <v/>
      </c>
      <c r="I73" s="98" t="str">
        <f t="shared" si="31"/>
        <v/>
      </c>
      <c r="J73" s="98" t="str">
        <f t="shared" si="32"/>
        <v/>
      </c>
      <c r="K73" s="100" t="e">
        <f t="shared" si="33"/>
        <v>#DIV/0!</v>
      </c>
      <c r="L73" s="55"/>
      <c r="M73" s="60" t="str">
        <f t="shared" si="34"/>
        <v/>
      </c>
      <c r="N73" s="60" t="str">
        <f t="shared" si="35"/>
        <v/>
      </c>
      <c r="O73" s="47"/>
      <c r="P73" s="56"/>
      <c r="Q73" s="56"/>
      <c r="R73" s="56"/>
      <c r="S73" s="56"/>
      <c r="T73" s="56"/>
      <c r="U73" s="48" t="e">
        <f t="shared" si="36"/>
        <v>#DIV/0!</v>
      </c>
      <c r="V73" s="57"/>
      <c r="W73" s="57"/>
      <c r="X73" s="49">
        <f t="shared" si="37"/>
        <v>0</v>
      </c>
      <c r="Y73" s="50">
        <f t="shared" si="41"/>
        <v>0</v>
      </c>
      <c r="Z73" s="49" t="e">
        <f t="shared" si="38"/>
        <v>#DIV/0!</v>
      </c>
      <c r="AA73" s="50" t="e">
        <f t="shared" si="42"/>
        <v>#DIV/0!</v>
      </c>
      <c r="AB73" s="58"/>
      <c r="AC73" s="51" t="e">
        <f t="shared" si="39"/>
        <v>#DIV/0!</v>
      </c>
      <c r="AD73" s="51" t="e">
        <f t="shared" si="43"/>
        <v>#DIV/0!</v>
      </c>
      <c r="AE73" s="59"/>
      <c r="AF73" s="52" t="e">
        <f t="shared" si="40"/>
        <v>#DIV/0!</v>
      </c>
      <c r="AG73" s="53" t="e">
        <f t="shared" si="44"/>
        <v>#DIV/0!</v>
      </c>
    </row>
  </sheetData>
  <mergeCells count="17">
    <mergeCell ref="H4:K4"/>
    <mergeCell ref="H5:K5"/>
    <mergeCell ref="B21:D21"/>
    <mergeCell ref="C9:N9"/>
    <mergeCell ref="D4:G4"/>
    <mergeCell ref="D5:G5"/>
    <mergeCell ref="H6:N6"/>
    <mergeCell ref="D6:G6"/>
    <mergeCell ref="A8:N8"/>
    <mergeCell ref="M5:N5"/>
    <mergeCell ref="A10:C10"/>
    <mergeCell ref="E10:F10"/>
    <mergeCell ref="G10:G11"/>
    <mergeCell ref="H10:K10"/>
    <mergeCell ref="A3:B6"/>
    <mergeCell ref="C3:N3"/>
    <mergeCell ref="M4:N4"/>
  </mergeCells>
  <conditionalFormatting sqref="F12:K73">
    <cfRule type="cellIs" dxfId="9" priority="16" operator="equal">
      <formula>5</formula>
    </cfRule>
    <cfRule type="cellIs" dxfId="8" priority="17" operator="equal">
      <formula>4</formula>
    </cfRule>
    <cfRule type="cellIs" dxfId="7" priority="18" operator="equal">
      <formula>3</formula>
    </cfRule>
    <cfRule type="cellIs" dxfId="6" priority="19" operator="equal">
      <formula>2</formula>
    </cfRule>
    <cfRule type="cellIs" dxfId="5" priority="20" operator="equal">
      <formula>1</formula>
    </cfRule>
  </conditionalFormatting>
  <conditionalFormatting sqref="K12:K73">
    <cfRule type="cellIs" dxfId="4" priority="11" operator="equal">
      <formula>"N"</formula>
    </cfRule>
    <cfRule type="cellIs" dxfId="3" priority="12" operator="equal">
      <formula>"M"</formula>
    </cfRule>
    <cfRule type="cellIs" dxfId="2" priority="13" operator="equal">
      <formula>"L"</formula>
    </cfRule>
    <cfRule type="cellIs" dxfId="1" priority="14" operator="equal">
      <formula>"K"</formula>
    </cfRule>
    <cfRule type="cellIs" dxfId="0" priority="15" operator="equal">
      <formula>"J"</formula>
    </cfRule>
  </conditionalFormatting>
  <dataValidations count="2">
    <dataValidation type="list" allowBlank="1" showInputMessage="1" showErrorMessage="1" sqref="A22:A73 A12:A20">
      <formula1>Energievorm</formula1>
    </dataValidation>
    <dataValidation allowBlank="1" showInputMessage="1" showErrorMessage="1" promptTitle="meerdere regels" prompt="Om meerdere gegevens in te voeren, druk na eerste ingave op de toetsen alt+shift" sqref="E12:E73"/>
  </dataValidations>
  <pageMargins left="0.70866141732283472" right="0.70866141732283472" top="0.74803149606299213" bottom="0.74803149606299213" header="0.31496062992125984" footer="0.31496062992125984"/>
  <pageSetup paperSize="9" orientation="landscape" r:id="rId1"/>
  <headerFooter>
    <oddFooter>&amp;CPagina &amp;P van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I95"/>
  <sheetViews>
    <sheetView showGridLines="0" showRowColHeaders="0" showZeros="0" zoomScaleNormal="100" workbookViewId="0">
      <pane ySplit="1" topLeftCell="A2" activePane="bottomLeft" state="frozen"/>
      <selection pane="bottomLeft" activeCell="H14" sqref="H14:I14"/>
    </sheetView>
  </sheetViews>
  <sheetFormatPr defaultRowHeight="15" x14ac:dyDescent="0.25"/>
  <cols>
    <col min="1" max="1" width="12.7109375" customWidth="1"/>
    <col min="2" max="2" width="10.42578125" customWidth="1"/>
    <col min="3" max="6" width="12.7109375" customWidth="1"/>
    <col min="7" max="7" width="7.5703125" customWidth="1"/>
    <col min="8" max="9" width="24.28515625" customWidth="1"/>
  </cols>
  <sheetData>
    <row r="1" spans="1:9" s="16" customFormat="1" ht="24.6" customHeight="1" x14ac:dyDescent="0.25">
      <c r="A1" s="17"/>
      <c r="B1"/>
      <c r="C1" s="19"/>
      <c r="D1"/>
      <c r="E1" s="19"/>
      <c r="F1" s="18"/>
    </row>
    <row r="2" spans="1:9" s="1" customFormat="1" ht="9.6" customHeight="1" x14ac:dyDescent="0.2"/>
    <row r="3" spans="1:9" s="1" customFormat="1" ht="12.75" x14ac:dyDescent="0.2">
      <c r="A3" s="134"/>
      <c r="B3" s="135"/>
      <c r="C3" s="140" t="s">
        <v>7</v>
      </c>
      <c r="D3" s="141"/>
      <c r="E3" s="141"/>
      <c r="F3" s="141"/>
      <c r="G3" s="141"/>
      <c r="H3" s="141"/>
      <c r="I3" s="142"/>
    </row>
    <row r="4" spans="1:9" s="1" customFormat="1" ht="12.75" x14ac:dyDescent="0.2">
      <c r="A4" s="136"/>
      <c r="B4" s="137"/>
      <c r="C4" s="2" t="s">
        <v>0</v>
      </c>
      <c r="D4" s="3" t="str">
        <f>Risicoveldfiche!D4</f>
        <v>20150324 PPMO Venlo 20150625 Stairmaster</v>
      </c>
      <c r="E4" s="4"/>
      <c r="F4" s="4"/>
      <c r="G4" s="5"/>
      <c r="H4" s="4" t="s">
        <v>1</v>
      </c>
      <c r="I4" s="82">
        <f>Risicoveldfiche!I4</f>
        <v>42009</v>
      </c>
    </row>
    <row r="5" spans="1:9" s="1" customFormat="1" ht="12.75" x14ac:dyDescent="0.2">
      <c r="A5" s="136"/>
      <c r="B5" s="137"/>
      <c r="C5" s="6" t="s">
        <v>2</v>
      </c>
      <c r="D5" s="7" t="s">
        <v>9</v>
      </c>
      <c r="E5" s="8"/>
      <c r="F5" s="8"/>
      <c r="G5" s="9"/>
      <c r="H5" s="8" t="s">
        <v>3</v>
      </c>
      <c r="I5" s="95">
        <f>Risicoveldfiche!I5</f>
        <v>3</v>
      </c>
    </row>
    <row r="6" spans="1:9" s="1" customFormat="1" ht="12.75" x14ac:dyDescent="0.2">
      <c r="A6" s="138"/>
      <c r="B6" s="139"/>
      <c r="C6" s="11" t="s">
        <v>8</v>
      </c>
      <c r="D6" s="12" t="s">
        <v>117</v>
      </c>
      <c r="E6" s="13"/>
      <c r="F6" s="13"/>
      <c r="G6" s="14"/>
      <c r="H6" s="12"/>
      <c r="I6" s="15"/>
    </row>
    <row r="7" spans="1:9" s="1" customFormat="1" ht="12.75" x14ac:dyDescent="0.2"/>
    <row r="8" spans="1:9" s="1" customFormat="1" ht="15.75" x14ac:dyDescent="0.25">
      <c r="A8" s="131" t="s">
        <v>12</v>
      </c>
      <c r="B8" s="132"/>
      <c r="C8" s="132"/>
      <c r="D8" s="132"/>
      <c r="E8" s="132"/>
      <c r="F8" s="132"/>
      <c r="G8" s="132"/>
      <c r="H8" s="132"/>
      <c r="I8" s="133"/>
    </row>
    <row r="9" spans="1:9" s="1" customFormat="1" ht="12.75" x14ac:dyDescent="0.2">
      <c r="A9" s="20" t="s">
        <v>6</v>
      </c>
      <c r="B9" s="22" t="str">
        <f>Risicoveldfiche!B9</f>
        <v>20150630 v3</v>
      </c>
      <c r="C9" s="21"/>
      <c r="D9" s="21"/>
      <c r="E9" s="21"/>
      <c r="F9" s="21"/>
      <c r="G9" s="21"/>
      <c r="H9" s="160" t="s">
        <v>4</v>
      </c>
      <c r="I9" s="160"/>
    </row>
    <row r="10" spans="1:9" s="1" customFormat="1" ht="12.75" x14ac:dyDescent="0.2">
      <c r="A10" s="243"/>
      <c r="B10" s="244"/>
      <c r="C10" s="244"/>
      <c r="D10" s="244"/>
      <c r="E10" s="244"/>
      <c r="F10" s="244"/>
      <c r="G10" s="244"/>
      <c r="H10" s="244"/>
      <c r="I10" s="244"/>
    </row>
    <row r="11" spans="1:9" ht="19.899999999999999" customHeight="1" x14ac:dyDescent="0.25">
      <c r="A11" s="231" t="s">
        <v>97</v>
      </c>
      <c r="B11" s="232"/>
      <c r="C11" s="247" t="s">
        <v>168</v>
      </c>
      <c r="D11" s="248"/>
      <c r="E11" s="248"/>
      <c r="F11" s="248"/>
      <c r="G11" s="248"/>
      <c r="H11" s="248"/>
      <c r="I11" s="249"/>
    </row>
    <row r="12" spans="1:9" s="86" customFormat="1" ht="19.899999999999999" customHeight="1" x14ac:dyDescent="0.25">
      <c r="A12" s="225" t="s">
        <v>84</v>
      </c>
      <c r="B12" s="225"/>
      <c r="C12" s="225" t="s">
        <v>85</v>
      </c>
      <c r="D12" s="225"/>
      <c r="E12" s="225"/>
      <c r="F12" s="225"/>
      <c r="G12" s="88" t="s">
        <v>86</v>
      </c>
      <c r="H12" s="225" t="s">
        <v>87</v>
      </c>
      <c r="I12" s="225"/>
    </row>
    <row r="13" spans="1:9" ht="49.9" customHeight="1" x14ac:dyDescent="0.25">
      <c r="A13" s="237" t="s">
        <v>88</v>
      </c>
      <c r="B13" s="238"/>
      <c r="C13" s="242"/>
      <c r="D13" s="242"/>
      <c r="E13" s="242"/>
      <c r="F13" s="242"/>
      <c r="G13" s="90"/>
      <c r="H13" s="245"/>
      <c r="I13" s="246"/>
    </row>
    <row r="14" spans="1:9" ht="49.9" customHeight="1" x14ac:dyDescent="0.25">
      <c r="A14" s="205" t="s">
        <v>89</v>
      </c>
      <c r="B14" s="206"/>
      <c r="C14" s="207" t="s">
        <v>172</v>
      </c>
      <c r="D14" s="207"/>
      <c r="E14" s="207"/>
      <c r="F14" s="207"/>
      <c r="G14" s="115" t="s">
        <v>195</v>
      </c>
      <c r="H14" s="208" t="s">
        <v>196</v>
      </c>
      <c r="I14" s="209"/>
    </row>
    <row r="15" spans="1:9" ht="49.9" customHeight="1" x14ac:dyDescent="0.25">
      <c r="A15" s="205" t="s">
        <v>90</v>
      </c>
      <c r="B15" s="206"/>
      <c r="C15" s="207" t="s">
        <v>170</v>
      </c>
      <c r="D15" s="207"/>
      <c r="E15" s="207"/>
      <c r="F15" s="207"/>
      <c r="G15" s="115" t="s">
        <v>105</v>
      </c>
      <c r="H15" s="208" t="s">
        <v>197</v>
      </c>
      <c r="I15" s="209"/>
    </row>
    <row r="16" spans="1:9" ht="99.95" customHeight="1" x14ac:dyDescent="0.25">
      <c r="A16" s="91" t="s">
        <v>91</v>
      </c>
      <c r="B16" s="87" t="s">
        <v>37</v>
      </c>
      <c r="C16" s="207" t="s">
        <v>166</v>
      </c>
      <c r="D16" s="207"/>
      <c r="E16" s="207"/>
      <c r="F16" s="207"/>
      <c r="G16" s="115" t="s">
        <v>195</v>
      </c>
      <c r="H16" s="208" t="s">
        <v>199</v>
      </c>
      <c r="I16" s="209"/>
    </row>
    <row r="17" spans="1:9" ht="49.9" customHeight="1" x14ac:dyDescent="0.25">
      <c r="A17" s="91" t="s">
        <v>91</v>
      </c>
      <c r="B17" s="87" t="s">
        <v>41</v>
      </c>
      <c r="C17" s="202"/>
      <c r="D17" s="203"/>
      <c r="E17" s="203"/>
      <c r="F17" s="204"/>
      <c r="G17" s="115"/>
      <c r="H17" s="213"/>
      <c r="I17" s="214"/>
    </row>
    <row r="18" spans="1:9" ht="49.9" customHeight="1" x14ac:dyDescent="0.25">
      <c r="A18" s="92" t="s">
        <v>91</v>
      </c>
      <c r="B18" s="93" t="s">
        <v>38</v>
      </c>
      <c r="C18" s="230" t="s">
        <v>167</v>
      </c>
      <c r="D18" s="230"/>
      <c r="E18" s="230"/>
      <c r="F18" s="230"/>
      <c r="G18" s="116" t="s">
        <v>195</v>
      </c>
      <c r="H18" s="219" t="s">
        <v>200</v>
      </c>
      <c r="I18" s="220"/>
    </row>
    <row r="19" spans="1:9" ht="19.899999999999999" customHeight="1" x14ac:dyDescent="0.25">
      <c r="A19" s="221" t="s">
        <v>98</v>
      </c>
      <c r="B19" s="221"/>
      <c r="C19" s="227" t="str">
        <f>C11</f>
        <v>Analyse omstandigheden</v>
      </c>
      <c r="D19" s="228"/>
      <c r="E19" s="228"/>
      <c r="F19" s="228"/>
      <c r="G19" s="228"/>
      <c r="H19" s="228"/>
      <c r="I19" s="229"/>
    </row>
    <row r="20" spans="1:9" ht="19.899999999999999" customHeight="1" x14ac:dyDescent="0.25">
      <c r="A20" s="225" t="s">
        <v>84</v>
      </c>
      <c r="B20" s="225"/>
      <c r="C20" s="226" t="s">
        <v>85</v>
      </c>
      <c r="D20" s="226"/>
      <c r="E20" s="226"/>
      <c r="F20" s="226"/>
      <c r="G20" s="118" t="s">
        <v>86</v>
      </c>
      <c r="H20" s="226" t="s">
        <v>87</v>
      </c>
      <c r="I20" s="226"/>
    </row>
    <row r="21" spans="1:9" ht="55.15" customHeight="1" x14ac:dyDescent="0.25">
      <c r="A21" s="89" t="s">
        <v>91</v>
      </c>
      <c r="B21" s="94" t="s">
        <v>39</v>
      </c>
      <c r="C21" s="224"/>
      <c r="D21" s="224"/>
      <c r="E21" s="224"/>
      <c r="F21" s="224"/>
      <c r="G21" s="117"/>
      <c r="H21" s="222"/>
      <c r="I21" s="223"/>
    </row>
    <row r="22" spans="1:9" ht="99.95" customHeight="1" x14ac:dyDescent="0.25">
      <c r="A22" s="91" t="s">
        <v>91</v>
      </c>
      <c r="B22" s="87" t="s">
        <v>40</v>
      </c>
      <c r="C22" s="202" t="s">
        <v>216</v>
      </c>
      <c r="D22" s="203"/>
      <c r="E22" s="203"/>
      <c r="F22" s="204"/>
      <c r="G22" s="115" t="s">
        <v>105</v>
      </c>
      <c r="H22" s="208" t="s">
        <v>201</v>
      </c>
      <c r="I22" s="209"/>
    </row>
    <row r="23" spans="1:9" ht="55.15" customHeight="1" x14ac:dyDescent="0.25">
      <c r="A23" s="205" t="s">
        <v>92</v>
      </c>
      <c r="B23" s="206"/>
      <c r="C23" s="207" t="s">
        <v>171</v>
      </c>
      <c r="D23" s="207"/>
      <c r="E23" s="207"/>
      <c r="F23" s="207"/>
      <c r="G23" s="115" t="s">
        <v>105</v>
      </c>
      <c r="H23" s="213" t="s">
        <v>202</v>
      </c>
      <c r="I23" s="214"/>
    </row>
    <row r="24" spans="1:9" ht="55.15" customHeight="1" x14ac:dyDescent="0.25">
      <c r="A24" s="205" t="s">
        <v>93</v>
      </c>
      <c r="B24" s="206"/>
      <c r="C24" s="218"/>
      <c r="D24" s="218"/>
      <c r="E24" s="218"/>
      <c r="F24" s="218"/>
      <c r="G24" s="115"/>
      <c r="H24" s="213"/>
      <c r="I24" s="214"/>
    </row>
    <row r="25" spans="1:9" ht="55.15" customHeight="1" x14ac:dyDescent="0.25">
      <c r="A25" s="205" t="s">
        <v>94</v>
      </c>
      <c r="B25" s="206"/>
      <c r="C25" s="218"/>
      <c r="D25" s="218"/>
      <c r="E25" s="218"/>
      <c r="F25" s="218"/>
      <c r="G25" s="115"/>
      <c r="H25" s="213"/>
      <c r="I25" s="214"/>
    </row>
    <row r="26" spans="1:9" ht="99.95" customHeight="1" x14ac:dyDescent="0.25">
      <c r="A26" s="205" t="s">
        <v>95</v>
      </c>
      <c r="B26" s="206"/>
      <c r="C26" s="207" t="s">
        <v>217</v>
      </c>
      <c r="D26" s="207"/>
      <c r="E26" s="207"/>
      <c r="F26" s="207"/>
      <c r="G26" s="115" t="s">
        <v>105</v>
      </c>
      <c r="H26" s="213"/>
      <c r="I26" s="214"/>
    </row>
    <row r="27" spans="1:9" ht="55.15" customHeight="1" x14ac:dyDescent="0.25">
      <c r="A27" s="233" t="s">
        <v>96</v>
      </c>
      <c r="B27" s="234"/>
      <c r="C27" s="212"/>
      <c r="D27" s="212"/>
      <c r="E27" s="212"/>
      <c r="F27" s="212"/>
      <c r="G27" s="116"/>
      <c r="H27" s="219"/>
      <c r="I27" s="220"/>
    </row>
    <row r="28" spans="1:9" ht="19.899999999999999" customHeight="1" x14ac:dyDescent="0.25">
      <c r="A28" s="231" t="s">
        <v>97</v>
      </c>
      <c r="B28" s="232"/>
      <c r="C28" s="215" t="s">
        <v>169</v>
      </c>
      <c r="D28" s="216"/>
      <c r="E28" s="216"/>
      <c r="F28" s="216"/>
      <c r="G28" s="216"/>
      <c r="H28" s="216"/>
      <c r="I28" s="217"/>
    </row>
    <row r="29" spans="1:9" s="86" customFormat="1" ht="19.899999999999999" customHeight="1" x14ac:dyDescent="0.25">
      <c r="A29" s="225" t="s">
        <v>84</v>
      </c>
      <c r="B29" s="225"/>
      <c r="C29" s="226" t="s">
        <v>85</v>
      </c>
      <c r="D29" s="226"/>
      <c r="E29" s="226"/>
      <c r="F29" s="226"/>
      <c r="G29" s="118" t="s">
        <v>86</v>
      </c>
      <c r="H29" s="226" t="s">
        <v>87</v>
      </c>
      <c r="I29" s="226"/>
    </row>
    <row r="30" spans="1:9" ht="60" customHeight="1" x14ac:dyDescent="0.25">
      <c r="A30" s="237" t="s">
        <v>88</v>
      </c>
      <c r="B30" s="238"/>
      <c r="C30" s="239"/>
      <c r="D30" s="240"/>
      <c r="E30" s="240"/>
      <c r="F30" s="241"/>
      <c r="G30" s="117"/>
      <c r="H30" s="235"/>
      <c r="I30" s="236"/>
    </row>
    <row r="31" spans="1:9" ht="60" customHeight="1" x14ac:dyDescent="0.25">
      <c r="A31" s="205" t="s">
        <v>89</v>
      </c>
      <c r="B31" s="206"/>
      <c r="C31" s="207" t="s">
        <v>198</v>
      </c>
      <c r="D31" s="207"/>
      <c r="E31" s="207"/>
      <c r="F31" s="207"/>
      <c r="G31" s="115" t="s">
        <v>105</v>
      </c>
      <c r="H31" s="213"/>
      <c r="I31" s="214"/>
    </row>
    <row r="32" spans="1:9" ht="60" customHeight="1" x14ac:dyDescent="0.25">
      <c r="A32" s="205" t="s">
        <v>90</v>
      </c>
      <c r="B32" s="206"/>
      <c r="C32" s="218"/>
      <c r="D32" s="218"/>
      <c r="E32" s="218"/>
      <c r="F32" s="218"/>
      <c r="G32" s="115"/>
      <c r="H32" s="213"/>
      <c r="I32" s="214"/>
    </row>
    <row r="33" spans="1:9" ht="99.95" customHeight="1" x14ac:dyDescent="0.25">
      <c r="A33" s="91" t="s">
        <v>91</v>
      </c>
      <c r="B33" s="87" t="s">
        <v>37</v>
      </c>
      <c r="C33" s="207" t="s">
        <v>213</v>
      </c>
      <c r="D33" s="207"/>
      <c r="E33" s="207"/>
      <c r="F33" s="207"/>
      <c r="G33" s="115" t="s">
        <v>105</v>
      </c>
      <c r="H33" s="208" t="s">
        <v>203</v>
      </c>
      <c r="I33" s="209"/>
    </row>
    <row r="34" spans="1:9" ht="60" customHeight="1" x14ac:dyDescent="0.25">
      <c r="A34" s="91" t="s">
        <v>91</v>
      </c>
      <c r="B34" s="87" t="s">
        <v>41</v>
      </c>
      <c r="C34" s="207"/>
      <c r="D34" s="218"/>
      <c r="E34" s="218"/>
      <c r="F34" s="218"/>
      <c r="G34" s="115"/>
      <c r="H34" s="210"/>
      <c r="I34" s="211"/>
    </row>
    <row r="35" spans="1:9" ht="99.95" customHeight="1" x14ac:dyDescent="0.25">
      <c r="A35" s="92" t="s">
        <v>91</v>
      </c>
      <c r="B35" s="93" t="s">
        <v>38</v>
      </c>
      <c r="C35" s="230" t="s">
        <v>214</v>
      </c>
      <c r="D35" s="230"/>
      <c r="E35" s="230"/>
      <c r="F35" s="230"/>
      <c r="G35" s="116" t="s">
        <v>195</v>
      </c>
      <c r="H35" s="219"/>
      <c r="I35" s="220"/>
    </row>
    <row r="36" spans="1:9" ht="19.899999999999999" customHeight="1" x14ac:dyDescent="0.25">
      <c r="A36" s="221" t="s">
        <v>98</v>
      </c>
      <c r="B36" s="221"/>
      <c r="C36" s="227"/>
      <c r="D36" s="228"/>
      <c r="E36" s="228"/>
      <c r="F36" s="228"/>
      <c r="G36" s="228"/>
      <c r="H36" s="228"/>
      <c r="I36" s="229"/>
    </row>
    <row r="37" spans="1:9" ht="19.899999999999999" customHeight="1" x14ac:dyDescent="0.25">
      <c r="A37" s="225" t="s">
        <v>84</v>
      </c>
      <c r="B37" s="225"/>
      <c r="C37" s="226" t="s">
        <v>85</v>
      </c>
      <c r="D37" s="226"/>
      <c r="E37" s="226"/>
      <c r="F37" s="226"/>
      <c r="G37" s="118" t="s">
        <v>86</v>
      </c>
      <c r="H37" s="226" t="s">
        <v>87</v>
      </c>
      <c r="I37" s="226"/>
    </row>
    <row r="38" spans="1:9" ht="55.15" customHeight="1" x14ac:dyDescent="0.25">
      <c r="A38" s="89" t="s">
        <v>91</v>
      </c>
      <c r="B38" s="94" t="s">
        <v>39</v>
      </c>
      <c r="C38" s="224"/>
      <c r="D38" s="224"/>
      <c r="E38" s="224"/>
      <c r="F38" s="224"/>
      <c r="G38" s="117"/>
      <c r="H38" s="222"/>
      <c r="I38" s="223"/>
    </row>
    <row r="39" spans="1:9" ht="99.95" customHeight="1" x14ac:dyDescent="0.25">
      <c r="A39" s="91" t="s">
        <v>91</v>
      </c>
      <c r="B39" s="87" t="s">
        <v>40</v>
      </c>
      <c r="C39" s="202" t="s">
        <v>215</v>
      </c>
      <c r="D39" s="203"/>
      <c r="E39" s="203"/>
      <c r="F39" s="204"/>
      <c r="G39" s="115" t="s">
        <v>105</v>
      </c>
      <c r="H39" s="210"/>
      <c r="I39" s="211"/>
    </row>
    <row r="40" spans="1:9" ht="55.15" customHeight="1" x14ac:dyDescent="0.25">
      <c r="A40" s="205" t="s">
        <v>92</v>
      </c>
      <c r="B40" s="206"/>
      <c r="C40" s="207" t="s">
        <v>189</v>
      </c>
      <c r="D40" s="207"/>
      <c r="E40" s="207"/>
      <c r="F40" s="207"/>
      <c r="G40" s="115" t="s">
        <v>195</v>
      </c>
      <c r="H40" s="208" t="s">
        <v>204</v>
      </c>
      <c r="I40" s="209"/>
    </row>
    <row r="41" spans="1:9" ht="55.15" customHeight="1" x14ac:dyDescent="0.25">
      <c r="A41" s="205" t="s">
        <v>93</v>
      </c>
      <c r="B41" s="206"/>
      <c r="C41" s="218"/>
      <c r="D41" s="218"/>
      <c r="E41" s="218"/>
      <c r="F41" s="218"/>
      <c r="G41" s="115"/>
      <c r="H41" s="213"/>
      <c r="I41" s="214"/>
    </row>
    <row r="42" spans="1:9" ht="55.15" customHeight="1" x14ac:dyDescent="0.25">
      <c r="A42" s="205" t="s">
        <v>94</v>
      </c>
      <c r="B42" s="206"/>
      <c r="C42" s="218"/>
      <c r="D42" s="218"/>
      <c r="E42" s="218"/>
      <c r="F42" s="218"/>
      <c r="G42" s="115"/>
      <c r="H42" s="213"/>
      <c r="I42" s="214"/>
    </row>
    <row r="43" spans="1:9" ht="55.15" customHeight="1" x14ac:dyDescent="0.25">
      <c r="A43" s="205" t="s">
        <v>95</v>
      </c>
      <c r="B43" s="206"/>
      <c r="C43" s="218"/>
      <c r="D43" s="218"/>
      <c r="E43" s="218"/>
      <c r="F43" s="218"/>
      <c r="G43" s="115"/>
      <c r="H43" s="213"/>
      <c r="I43" s="214"/>
    </row>
    <row r="44" spans="1:9" ht="55.15" customHeight="1" x14ac:dyDescent="0.25">
      <c r="A44" s="233" t="s">
        <v>96</v>
      </c>
      <c r="B44" s="234"/>
      <c r="C44" s="212"/>
      <c r="D44" s="212"/>
      <c r="E44" s="212"/>
      <c r="F44" s="212"/>
      <c r="G44" s="116"/>
      <c r="H44" s="219"/>
      <c r="I44" s="220"/>
    </row>
    <row r="45" spans="1:9" ht="19.899999999999999" customHeight="1" x14ac:dyDescent="0.25">
      <c r="A45" s="231" t="s">
        <v>97</v>
      </c>
      <c r="B45" s="232"/>
      <c r="C45" s="215"/>
      <c r="D45" s="216"/>
      <c r="E45" s="216"/>
      <c r="F45" s="216"/>
      <c r="G45" s="216"/>
      <c r="H45" s="216"/>
      <c r="I45" s="217"/>
    </row>
    <row r="46" spans="1:9" s="86" customFormat="1" ht="19.899999999999999" customHeight="1" x14ac:dyDescent="0.25">
      <c r="A46" s="225" t="s">
        <v>84</v>
      </c>
      <c r="B46" s="225"/>
      <c r="C46" s="226" t="s">
        <v>85</v>
      </c>
      <c r="D46" s="226"/>
      <c r="E46" s="226"/>
      <c r="F46" s="226"/>
      <c r="G46" s="118" t="s">
        <v>86</v>
      </c>
      <c r="H46" s="226" t="s">
        <v>87</v>
      </c>
      <c r="I46" s="226"/>
    </row>
    <row r="47" spans="1:9" ht="60" customHeight="1" x14ac:dyDescent="0.25">
      <c r="A47" s="237" t="s">
        <v>88</v>
      </c>
      <c r="B47" s="238"/>
      <c r="C47" s="250"/>
      <c r="D47" s="250"/>
      <c r="E47" s="250"/>
      <c r="F47" s="250"/>
      <c r="G47" s="117"/>
      <c r="H47" s="222"/>
      <c r="I47" s="223"/>
    </row>
    <row r="48" spans="1:9" ht="60" customHeight="1" x14ac:dyDescent="0.25">
      <c r="A48" s="205" t="s">
        <v>89</v>
      </c>
      <c r="B48" s="206"/>
      <c r="C48" s="218"/>
      <c r="D48" s="218"/>
      <c r="E48" s="218"/>
      <c r="F48" s="218"/>
      <c r="G48" s="115"/>
      <c r="H48" s="213"/>
      <c r="I48" s="214"/>
    </row>
    <row r="49" spans="1:9" ht="60" customHeight="1" x14ac:dyDescent="0.25">
      <c r="A49" s="205" t="s">
        <v>90</v>
      </c>
      <c r="B49" s="206"/>
      <c r="C49" s="218"/>
      <c r="D49" s="218"/>
      <c r="E49" s="218"/>
      <c r="F49" s="218"/>
      <c r="G49" s="115"/>
      <c r="H49" s="213"/>
      <c r="I49" s="214"/>
    </row>
    <row r="50" spans="1:9" ht="60" customHeight="1" x14ac:dyDescent="0.25">
      <c r="A50" s="91" t="s">
        <v>91</v>
      </c>
      <c r="B50" s="87" t="s">
        <v>37</v>
      </c>
      <c r="C50" s="207"/>
      <c r="D50" s="218"/>
      <c r="E50" s="218"/>
      <c r="F50" s="218"/>
      <c r="G50" s="115"/>
      <c r="H50" s="213"/>
      <c r="I50" s="214"/>
    </row>
    <row r="51" spans="1:9" ht="60" customHeight="1" x14ac:dyDescent="0.25">
      <c r="A51" s="91" t="s">
        <v>91</v>
      </c>
      <c r="B51" s="87" t="s">
        <v>41</v>
      </c>
      <c r="C51" s="207"/>
      <c r="D51" s="218"/>
      <c r="E51" s="218"/>
      <c r="F51" s="218"/>
      <c r="G51" s="115"/>
      <c r="H51" s="213"/>
      <c r="I51" s="214"/>
    </row>
    <row r="52" spans="1:9" ht="60" customHeight="1" x14ac:dyDescent="0.25">
      <c r="A52" s="92" t="s">
        <v>91</v>
      </c>
      <c r="B52" s="93" t="s">
        <v>38</v>
      </c>
      <c r="C52" s="212"/>
      <c r="D52" s="212"/>
      <c r="E52" s="212"/>
      <c r="F52" s="212"/>
      <c r="G52" s="116"/>
      <c r="H52" s="219"/>
      <c r="I52" s="220"/>
    </row>
    <row r="53" spans="1:9" ht="19.899999999999999" customHeight="1" x14ac:dyDescent="0.25">
      <c r="A53" s="221" t="s">
        <v>98</v>
      </c>
      <c r="B53" s="221"/>
      <c r="C53" s="251">
        <f>C45</f>
        <v>0</v>
      </c>
      <c r="D53" s="252"/>
      <c r="E53" s="252"/>
      <c r="F53" s="252"/>
      <c r="G53" s="252"/>
      <c r="H53" s="252"/>
      <c r="I53" s="253"/>
    </row>
    <row r="54" spans="1:9" ht="19.899999999999999" customHeight="1" x14ac:dyDescent="0.25">
      <c r="A54" s="225" t="s">
        <v>84</v>
      </c>
      <c r="B54" s="225"/>
      <c r="C54" s="226" t="s">
        <v>85</v>
      </c>
      <c r="D54" s="226"/>
      <c r="E54" s="226"/>
      <c r="F54" s="226"/>
      <c r="G54" s="118" t="s">
        <v>86</v>
      </c>
      <c r="H54" s="226" t="s">
        <v>87</v>
      </c>
      <c r="I54" s="226"/>
    </row>
    <row r="55" spans="1:9" ht="55.15" customHeight="1" x14ac:dyDescent="0.25">
      <c r="A55" s="89" t="s">
        <v>91</v>
      </c>
      <c r="B55" s="94" t="s">
        <v>39</v>
      </c>
      <c r="C55" s="250"/>
      <c r="D55" s="250"/>
      <c r="E55" s="250"/>
      <c r="F55" s="250"/>
      <c r="G55" s="117"/>
      <c r="H55" s="222"/>
      <c r="I55" s="223"/>
    </row>
    <row r="56" spans="1:9" ht="55.15" customHeight="1" x14ac:dyDescent="0.25">
      <c r="A56" s="91" t="s">
        <v>91</v>
      </c>
      <c r="B56" s="87" t="s">
        <v>40</v>
      </c>
      <c r="C56" s="202"/>
      <c r="D56" s="203"/>
      <c r="E56" s="203"/>
      <c r="F56" s="204"/>
      <c r="G56" s="115"/>
      <c r="H56" s="208"/>
      <c r="I56" s="214"/>
    </row>
    <row r="57" spans="1:9" ht="55.15" customHeight="1" x14ac:dyDescent="0.25">
      <c r="A57" s="205" t="s">
        <v>92</v>
      </c>
      <c r="B57" s="206"/>
      <c r="C57" s="218"/>
      <c r="D57" s="218"/>
      <c r="E57" s="218"/>
      <c r="F57" s="218"/>
      <c r="G57" s="115"/>
      <c r="H57" s="213"/>
      <c r="I57" s="214"/>
    </row>
    <row r="58" spans="1:9" ht="55.15" customHeight="1" x14ac:dyDescent="0.25">
      <c r="A58" s="205" t="s">
        <v>93</v>
      </c>
      <c r="B58" s="206"/>
      <c r="C58" s="218"/>
      <c r="D58" s="218"/>
      <c r="E58" s="218"/>
      <c r="F58" s="218"/>
      <c r="G58" s="115"/>
      <c r="H58" s="213"/>
      <c r="I58" s="214"/>
    </row>
    <row r="59" spans="1:9" ht="55.15" customHeight="1" x14ac:dyDescent="0.25">
      <c r="A59" s="205" t="s">
        <v>94</v>
      </c>
      <c r="B59" s="206"/>
      <c r="C59" s="218"/>
      <c r="D59" s="218"/>
      <c r="E59" s="218"/>
      <c r="F59" s="218"/>
      <c r="G59" s="115"/>
      <c r="H59" s="213"/>
      <c r="I59" s="214"/>
    </row>
    <row r="60" spans="1:9" ht="55.15" customHeight="1" x14ac:dyDescent="0.25">
      <c r="A60" s="205" t="s">
        <v>95</v>
      </c>
      <c r="B60" s="206"/>
      <c r="C60" s="218"/>
      <c r="D60" s="218"/>
      <c r="E60" s="218"/>
      <c r="F60" s="218"/>
      <c r="G60" s="115"/>
      <c r="H60" s="213"/>
      <c r="I60" s="214"/>
    </row>
    <row r="61" spans="1:9" ht="55.15" customHeight="1" x14ac:dyDescent="0.25">
      <c r="A61" s="233" t="s">
        <v>96</v>
      </c>
      <c r="B61" s="234"/>
      <c r="C61" s="212"/>
      <c r="D61" s="212"/>
      <c r="E61" s="212"/>
      <c r="F61" s="212"/>
      <c r="G61" s="116"/>
      <c r="H61" s="219"/>
      <c r="I61" s="220"/>
    </row>
    <row r="62" spans="1:9" ht="19.899999999999999" customHeight="1" x14ac:dyDescent="0.25"/>
    <row r="63" spans="1:9" s="86" customFormat="1" ht="19.899999999999999" customHeight="1" x14ac:dyDescent="0.25"/>
    <row r="64" spans="1:9" ht="60" customHeight="1" x14ac:dyDescent="0.25"/>
    <row r="65" ht="60" customHeight="1" x14ac:dyDescent="0.25"/>
    <row r="66" ht="60" customHeight="1" x14ac:dyDescent="0.25"/>
    <row r="67" ht="60" customHeight="1" x14ac:dyDescent="0.25"/>
    <row r="68" ht="60" customHeight="1" x14ac:dyDescent="0.25"/>
    <row r="69" ht="60" customHeight="1" x14ac:dyDescent="0.25"/>
    <row r="70" ht="19.899999999999999" customHeight="1" x14ac:dyDescent="0.25"/>
    <row r="71" ht="19.899999999999999" customHeight="1" x14ac:dyDescent="0.25"/>
    <row r="72" ht="55.15" customHeight="1" x14ac:dyDescent="0.25"/>
    <row r="73" ht="55.15" customHeight="1" x14ac:dyDescent="0.25"/>
    <row r="74" ht="55.15" customHeight="1" x14ac:dyDescent="0.25"/>
    <row r="75" ht="55.15" customHeight="1" x14ac:dyDescent="0.25"/>
    <row r="76" ht="55.15" customHeight="1" x14ac:dyDescent="0.25"/>
    <row r="77" ht="55.15" customHeight="1" x14ac:dyDescent="0.25"/>
    <row r="78" ht="55.15" customHeight="1" x14ac:dyDescent="0.25"/>
    <row r="79" ht="19.899999999999999" customHeight="1" x14ac:dyDescent="0.25"/>
    <row r="80" s="86" customFormat="1" ht="19.899999999999999" customHeight="1" x14ac:dyDescent="0.25"/>
    <row r="81" ht="60" customHeight="1" x14ac:dyDescent="0.25"/>
    <row r="82" ht="60" customHeight="1" x14ac:dyDescent="0.25"/>
    <row r="83" ht="60" customHeight="1" x14ac:dyDescent="0.25"/>
    <row r="84" ht="60" customHeight="1" x14ac:dyDescent="0.25"/>
    <row r="85" ht="60" customHeight="1" x14ac:dyDescent="0.25"/>
    <row r="86" ht="60" customHeight="1" x14ac:dyDescent="0.25"/>
    <row r="87" ht="19.899999999999999" customHeight="1" x14ac:dyDescent="0.25"/>
    <row r="88" ht="19.899999999999999" customHeight="1" x14ac:dyDescent="0.25"/>
    <row r="89" ht="55.15" customHeight="1" x14ac:dyDescent="0.25"/>
    <row r="90" ht="55.15" customHeight="1" x14ac:dyDescent="0.25"/>
    <row r="91" ht="55.15" customHeight="1" x14ac:dyDescent="0.25"/>
    <row r="92" ht="55.15" customHeight="1" x14ac:dyDescent="0.25"/>
    <row r="93" ht="55.15" customHeight="1" x14ac:dyDescent="0.25"/>
    <row r="94" ht="55.15" customHeight="1" x14ac:dyDescent="0.25"/>
    <row r="95" ht="55.15" customHeight="1" x14ac:dyDescent="0.25"/>
  </sheetData>
  <mergeCells count="137">
    <mergeCell ref="A60:B60"/>
    <mergeCell ref="C60:F60"/>
    <mergeCell ref="H60:I60"/>
    <mergeCell ref="A61:B61"/>
    <mergeCell ref="C61:F61"/>
    <mergeCell ref="H61:I61"/>
    <mergeCell ref="A58:B58"/>
    <mergeCell ref="C58:F58"/>
    <mergeCell ref="H58:I58"/>
    <mergeCell ref="A59:B59"/>
    <mergeCell ref="C59:F59"/>
    <mergeCell ref="H59:I59"/>
    <mergeCell ref="C56:F56"/>
    <mergeCell ref="H56:I56"/>
    <mergeCell ref="A57:B57"/>
    <mergeCell ref="C57:F57"/>
    <mergeCell ref="H57:I57"/>
    <mergeCell ref="A54:B54"/>
    <mergeCell ref="C54:F54"/>
    <mergeCell ref="H54:I54"/>
    <mergeCell ref="C55:F55"/>
    <mergeCell ref="H55:I55"/>
    <mergeCell ref="C51:F51"/>
    <mergeCell ref="H51:I51"/>
    <mergeCell ref="C52:F52"/>
    <mergeCell ref="H52:I52"/>
    <mergeCell ref="A53:B53"/>
    <mergeCell ref="C53:I53"/>
    <mergeCell ref="A49:B49"/>
    <mergeCell ref="C49:F49"/>
    <mergeCell ref="H49:I49"/>
    <mergeCell ref="C50:F50"/>
    <mergeCell ref="H50:I50"/>
    <mergeCell ref="A47:B47"/>
    <mergeCell ref="C47:F47"/>
    <mergeCell ref="H47:I47"/>
    <mergeCell ref="A48:B48"/>
    <mergeCell ref="C48:F48"/>
    <mergeCell ref="H48:I48"/>
    <mergeCell ref="A45:B45"/>
    <mergeCell ref="C45:I45"/>
    <mergeCell ref="A46:B46"/>
    <mergeCell ref="C46:F46"/>
    <mergeCell ref="H46:I46"/>
    <mergeCell ref="A25:B25"/>
    <mergeCell ref="A26:B26"/>
    <mergeCell ref="A27:B27"/>
    <mergeCell ref="A20:B20"/>
    <mergeCell ref="A23:B23"/>
    <mergeCell ref="A24:B24"/>
    <mergeCell ref="H12:I12"/>
    <mergeCell ref="C11:I11"/>
    <mergeCell ref="A12:B12"/>
    <mergeCell ref="A13:B13"/>
    <mergeCell ref="A14:B14"/>
    <mergeCell ref="C12:F12"/>
    <mergeCell ref="A19:B19"/>
    <mergeCell ref="A15:B15"/>
    <mergeCell ref="H21:I21"/>
    <mergeCell ref="H22:I22"/>
    <mergeCell ref="H20:I20"/>
    <mergeCell ref="C19:I19"/>
    <mergeCell ref="C21:F21"/>
    <mergeCell ref="C22:F22"/>
    <mergeCell ref="C20:F20"/>
    <mergeCell ref="H31:I31"/>
    <mergeCell ref="A30:B30"/>
    <mergeCell ref="C30:F30"/>
    <mergeCell ref="A31:B31"/>
    <mergeCell ref="C31:F31"/>
    <mergeCell ref="A32:B32"/>
    <mergeCell ref="A3:B6"/>
    <mergeCell ref="C3:I3"/>
    <mergeCell ref="A8:I8"/>
    <mergeCell ref="H9:I9"/>
    <mergeCell ref="H18:I18"/>
    <mergeCell ref="C16:F16"/>
    <mergeCell ref="C17:F17"/>
    <mergeCell ref="C18:F18"/>
    <mergeCell ref="C13:F13"/>
    <mergeCell ref="A10:I10"/>
    <mergeCell ref="A11:B11"/>
    <mergeCell ref="C14:F14"/>
    <mergeCell ref="C15:F15"/>
    <mergeCell ref="H13:I13"/>
    <mergeCell ref="H14:I14"/>
    <mergeCell ref="H15:I15"/>
    <mergeCell ref="H16:I16"/>
    <mergeCell ref="H17:I17"/>
    <mergeCell ref="C35:F35"/>
    <mergeCell ref="H35:I35"/>
    <mergeCell ref="C33:F33"/>
    <mergeCell ref="C34:F34"/>
    <mergeCell ref="H33:I33"/>
    <mergeCell ref="H34:I34"/>
    <mergeCell ref="A28:B28"/>
    <mergeCell ref="C44:F44"/>
    <mergeCell ref="H43:I43"/>
    <mergeCell ref="H44:I44"/>
    <mergeCell ref="A41:B41"/>
    <mergeCell ref="C41:F41"/>
    <mergeCell ref="A42:B42"/>
    <mergeCell ref="C42:F42"/>
    <mergeCell ref="A43:B43"/>
    <mergeCell ref="C43:F43"/>
    <mergeCell ref="A44:B44"/>
    <mergeCell ref="H42:I42"/>
    <mergeCell ref="H41:I41"/>
    <mergeCell ref="A29:B29"/>
    <mergeCell ref="C29:F29"/>
    <mergeCell ref="H32:I32"/>
    <mergeCell ref="H29:I29"/>
    <mergeCell ref="H30:I30"/>
    <mergeCell ref="C39:F39"/>
    <mergeCell ref="A40:B40"/>
    <mergeCell ref="C40:F40"/>
    <mergeCell ref="H40:I40"/>
    <mergeCell ref="H39:I39"/>
    <mergeCell ref="C26:F26"/>
    <mergeCell ref="C27:F27"/>
    <mergeCell ref="H23:I23"/>
    <mergeCell ref="H26:I26"/>
    <mergeCell ref="C28:I28"/>
    <mergeCell ref="H24:I24"/>
    <mergeCell ref="H25:I25"/>
    <mergeCell ref="C24:F24"/>
    <mergeCell ref="C25:F25"/>
    <mergeCell ref="H27:I27"/>
    <mergeCell ref="C23:F23"/>
    <mergeCell ref="C32:F32"/>
    <mergeCell ref="A36:B36"/>
    <mergeCell ref="H38:I38"/>
    <mergeCell ref="C38:F38"/>
    <mergeCell ref="A37:B37"/>
    <mergeCell ref="C37:F37"/>
    <mergeCell ref="H37:I37"/>
    <mergeCell ref="C36:I36"/>
  </mergeCells>
  <dataValidations count="1">
    <dataValidation type="list" allowBlank="1" showInputMessage="1" showErrorMessage="1" sqref="G21:G27 G13:G18 G30:G35 G38:G44 G55:G61 G47:G52">
      <formula1>"+,'+ +,'+ + +"</formula1>
    </dataValidation>
  </dataValidations>
  <pageMargins left="0.70866141732283472" right="0.70866141732283472" top="0.74803149606299213" bottom="0.74803149606299213" header="0.31496062992125984" footer="0.31496062992125984"/>
  <pageSetup paperSize="9" orientation="landscape" r:id="rId1"/>
  <headerFooter>
    <oddFooter>&amp;CPagina &amp;P van &amp;N</oddFooter>
  </headerFooter>
  <rowBreaks count="2" manualBreakCount="2">
    <brk id="18" max="8" man="1"/>
    <brk id="35"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I55"/>
  <sheetViews>
    <sheetView showGridLines="0" showRowColHeaders="0" tabSelected="1" zoomScaleNormal="100" workbookViewId="0">
      <pane ySplit="1" topLeftCell="A2" activePane="bottomLeft" state="frozen"/>
      <selection pane="bottomLeft" activeCell="D22" sqref="D22"/>
    </sheetView>
  </sheetViews>
  <sheetFormatPr defaultRowHeight="15" x14ac:dyDescent="0.25"/>
  <cols>
    <col min="1" max="3" width="17.85546875" customWidth="1"/>
    <col min="4" max="9" width="12.7109375" customWidth="1"/>
  </cols>
  <sheetData>
    <row r="1" spans="1:9" s="16" customFormat="1" ht="24.6" customHeight="1" x14ac:dyDescent="0.25">
      <c r="A1" s="17"/>
      <c r="B1"/>
      <c r="C1" s="19"/>
      <c r="D1"/>
      <c r="E1" s="19"/>
      <c r="F1" s="18"/>
    </row>
    <row r="2" spans="1:9" s="1" customFormat="1" ht="9.6" customHeight="1" x14ac:dyDescent="0.2"/>
    <row r="3" spans="1:9" s="1" customFormat="1" ht="12.75" x14ac:dyDescent="0.2">
      <c r="A3" s="134"/>
      <c r="B3" s="135"/>
      <c r="C3" s="140" t="s">
        <v>7</v>
      </c>
      <c r="D3" s="141"/>
      <c r="E3" s="141"/>
      <c r="F3" s="141"/>
      <c r="G3" s="141"/>
      <c r="H3" s="141"/>
      <c r="I3" s="142"/>
    </row>
    <row r="4" spans="1:9" s="1" customFormat="1" ht="12.75" x14ac:dyDescent="0.2">
      <c r="A4" s="136"/>
      <c r="B4" s="137"/>
      <c r="C4" s="2" t="s">
        <v>0</v>
      </c>
      <c r="D4" s="3" t="str">
        <f>Risicoveldfiche!D4</f>
        <v>20150324 PPMO Venlo 20150625 Stairmaster</v>
      </c>
      <c r="E4" s="4"/>
      <c r="F4" s="4"/>
      <c r="G4" s="5"/>
      <c r="H4" s="4"/>
      <c r="I4" s="25"/>
    </row>
    <row r="5" spans="1:9" s="1" customFormat="1" ht="12.75" x14ac:dyDescent="0.2">
      <c r="A5" s="136"/>
      <c r="B5" s="137"/>
      <c r="C5" s="6" t="s">
        <v>2</v>
      </c>
      <c r="D5" s="7" t="s">
        <v>9</v>
      </c>
      <c r="E5" s="8"/>
      <c r="F5" s="8"/>
      <c r="G5" s="9"/>
      <c r="H5" s="8"/>
      <c r="I5" s="10"/>
    </row>
    <row r="6" spans="1:9" s="1" customFormat="1" ht="12.75" x14ac:dyDescent="0.2">
      <c r="A6" s="138"/>
      <c r="B6" s="139"/>
      <c r="C6" s="11" t="s">
        <v>8</v>
      </c>
      <c r="D6" s="12" t="s">
        <v>117</v>
      </c>
      <c r="E6" s="13"/>
      <c r="F6" s="13"/>
      <c r="G6" s="14"/>
      <c r="H6" s="12"/>
      <c r="I6" s="15"/>
    </row>
    <row r="7" spans="1:9" s="1" customFormat="1" ht="12.75" x14ac:dyDescent="0.2"/>
    <row r="8" spans="1:9" s="1" customFormat="1" ht="15.75" x14ac:dyDescent="0.25">
      <c r="A8" s="131" t="s">
        <v>10</v>
      </c>
      <c r="B8" s="132"/>
      <c r="C8" s="132"/>
      <c r="D8" s="132"/>
      <c r="E8" s="132"/>
      <c r="F8" s="132"/>
      <c r="G8" s="132"/>
      <c r="H8" s="132"/>
      <c r="I8" s="133"/>
    </row>
    <row r="9" spans="1:9" s="1" customFormat="1" ht="12.75" x14ac:dyDescent="0.2">
      <c r="A9" s="20" t="s">
        <v>6</v>
      </c>
      <c r="B9" s="22"/>
      <c r="C9" s="21"/>
      <c r="D9" s="21"/>
      <c r="E9" s="21"/>
      <c r="F9" s="21"/>
      <c r="G9" s="21"/>
      <c r="H9" s="160" t="s">
        <v>4</v>
      </c>
      <c r="I9" s="160"/>
    </row>
    <row r="11" spans="1:9" ht="19.899999999999999" customHeight="1" x14ac:dyDescent="0.25">
      <c r="A11" s="262" t="s">
        <v>97</v>
      </c>
      <c r="B11" s="263"/>
      <c r="C11" s="215"/>
      <c r="D11" s="216"/>
      <c r="E11" s="216"/>
      <c r="F11" s="216"/>
      <c r="G11" s="216"/>
      <c r="H11" s="216"/>
      <c r="I11" s="217"/>
    </row>
    <row r="12" spans="1:9" x14ac:dyDescent="0.25">
      <c r="A12" s="282" t="s">
        <v>99</v>
      </c>
      <c r="B12" s="282"/>
      <c r="C12" s="282"/>
      <c r="D12" s="264" t="s">
        <v>101</v>
      </c>
      <c r="E12" s="265"/>
      <c r="F12" s="265"/>
      <c r="G12" s="265"/>
      <c r="H12" s="265"/>
      <c r="I12" s="266"/>
    </row>
    <row r="13" spans="1:9" x14ac:dyDescent="0.25">
      <c r="A13" s="261" t="s">
        <v>100</v>
      </c>
      <c r="B13" s="261"/>
      <c r="C13" s="261"/>
      <c r="D13" s="284" t="s">
        <v>104</v>
      </c>
      <c r="E13" s="284"/>
      <c r="F13" s="283" t="s">
        <v>103</v>
      </c>
      <c r="G13" s="283"/>
      <c r="H13" s="283" t="s">
        <v>102</v>
      </c>
      <c r="I13" s="283"/>
    </row>
    <row r="14" spans="1:9" ht="60" customHeight="1" x14ac:dyDescent="0.25">
      <c r="A14" s="259" t="s">
        <v>173</v>
      </c>
      <c r="B14" s="260"/>
      <c r="C14" s="260"/>
      <c r="D14" s="281" t="s">
        <v>224</v>
      </c>
      <c r="E14" s="281"/>
      <c r="F14" s="278"/>
      <c r="G14" s="279"/>
      <c r="H14" s="285" t="s">
        <v>222</v>
      </c>
      <c r="I14" s="286"/>
    </row>
    <row r="15" spans="1:9" ht="60" customHeight="1" x14ac:dyDescent="0.25">
      <c r="A15" s="259" t="s">
        <v>174</v>
      </c>
      <c r="B15" s="260"/>
      <c r="C15" s="260"/>
      <c r="D15" s="267" t="s">
        <v>175</v>
      </c>
      <c r="E15" s="267"/>
      <c r="F15" s="268"/>
      <c r="G15" s="269"/>
      <c r="H15" s="270" t="s">
        <v>176</v>
      </c>
      <c r="I15" s="271"/>
    </row>
    <row r="16" spans="1:9" ht="99.95" customHeight="1" x14ac:dyDescent="0.25">
      <c r="A16" s="254" t="s">
        <v>223</v>
      </c>
      <c r="B16" s="255"/>
      <c r="C16" s="256"/>
      <c r="D16" s="287" t="s">
        <v>225</v>
      </c>
      <c r="E16" s="288"/>
      <c r="F16" s="278"/>
      <c r="G16" s="279"/>
      <c r="H16" s="289" t="s">
        <v>226</v>
      </c>
      <c r="I16" s="290"/>
    </row>
    <row r="17" spans="1:9" ht="60" customHeight="1" x14ac:dyDescent="0.25">
      <c r="A17" s="254" t="s">
        <v>177</v>
      </c>
      <c r="B17" s="255"/>
      <c r="C17" s="256"/>
      <c r="D17" s="272" t="s">
        <v>175</v>
      </c>
      <c r="E17" s="273"/>
      <c r="F17" s="274"/>
      <c r="G17" s="275"/>
      <c r="H17" s="280" t="s">
        <v>176</v>
      </c>
      <c r="I17" s="277"/>
    </row>
    <row r="18" spans="1:9" ht="60" customHeight="1" x14ac:dyDescent="0.25">
      <c r="A18" s="259" t="s">
        <v>192</v>
      </c>
      <c r="B18" s="260"/>
      <c r="C18" s="260"/>
      <c r="D18" s="120" t="s">
        <v>175</v>
      </c>
      <c r="E18" s="121"/>
      <c r="F18" s="122"/>
      <c r="G18" s="123"/>
      <c r="H18" s="257" t="s">
        <v>191</v>
      </c>
      <c r="I18" s="258"/>
    </row>
    <row r="19" spans="1:9" ht="60" customHeight="1" x14ac:dyDescent="0.25">
      <c r="A19" s="254" t="s">
        <v>194</v>
      </c>
      <c r="B19" s="255"/>
      <c r="C19" s="256"/>
      <c r="D19" s="120" t="s">
        <v>175</v>
      </c>
      <c r="E19" s="121"/>
      <c r="F19" s="122"/>
      <c r="G19" s="123"/>
      <c r="H19" s="257" t="s">
        <v>191</v>
      </c>
      <c r="I19" s="258"/>
    </row>
    <row r="20" spans="1:9" ht="60" customHeight="1" x14ac:dyDescent="0.25">
      <c r="A20" s="254" t="s">
        <v>193</v>
      </c>
      <c r="B20" s="255"/>
      <c r="C20" s="256"/>
      <c r="D20" s="120" t="s">
        <v>175</v>
      </c>
      <c r="E20" s="121"/>
      <c r="F20" s="122"/>
      <c r="G20" s="123"/>
      <c r="H20" s="257" t="s">
        <v>176</v>
      </c>
      <c r="I20" s="258"/>
    </row>
    <row r="21" spans="1:9" ht="60" customHeight="1" x14ac:dyDescent="0.25">
      <c r="A21" s="254" t="s">
        <v>190</v>
      </c>
      <c r="B21" s="255"/>
      <c r="C21" s="256"/>
      <c r="D21" s="272" t="s">
        <v>224</v>
      </c>
      <c r="E21" s="273"/>
      <c r="F21" s="274"/>
      <c r="G21" s="275"/>
      <c r="H21" s="276" t="s">
        <v>227</v>
      </c>
      <c r="I21" s="277"/>
    </row>
    <row r="22" spans="1:9" ht="60" customHeight="1" x14ac:dyDescent="0.25"/>
    <row r="23" spans="1:9" ht="60" customHeight="1" x14ac:dyDescent="0.25"/>
    <row r="24" spans="1:9" ht="60" customHeight="1" x14ac:dyDescent="0.25"/>
    <row r="25" spans="1:9" ht="60" customHeight="1" x14ac:dyDescent="0.25"/>
    <row r="26" spans="1:9" ht="19.899999999999999" customHeight="1" x14ac:dyDescent="0.25"/>
    <row r="27" spans="1:9" ht="15" customHeight="1" x14ac:dyDescent="0.25"/>
    <row r="29" spans="1:9" ht="60" customHeight="1" x14ac:dyDescent="0.25"/>
    <row r="30" spans="1:9" ht="60" customHeight="1" x14ac:dyDescent="0.25"/>
    <row r="31" spans="1:9" ht="60" customHeight="1" x14ac:dyDescent="0.25"/>
    <row r="32" spans="1:9" ht="60" customHeight="1" x14ac:dyDescent="0.25"/>
    <row r="33" ht="60" customHeight="1" x14ac:dyDescent="0.25"/>
    <row r="34" ht="60" customHeight="1" x14ac:dyDescent="0.25"/>
    <row r="35" ht="60" customHeight="1" x14ac:dyDescent="0.25"/>
    <row r="36" ht="19.899999999999999" customHeight="1" x14ac:dyDescent="0.25"/>
    <row r="37" ht="15" customHeight="1" x14ac:dyDescent="0.25"/>
    <row r="39" ht="60" customHeight="1" x14ac:dyDescent="0.25"/>
    <row r="40" ht="60" customHeight="1" x14ac:dyDescent="0.25"/>
    <row r="41" ht="60" customHeight="1" x14ac:dyDescent="0.25"/>
    <row r="42" ht="60" customHeight="1" x14ac:dyDescent="0.25"/>
    <row r="43" ht="60" customHeight="1" x14ac:dyDescent="0.25"/>
    <row r="44" ht="60" customHeight="1" x14ac:dyDescent="0.25"/>
    <row r="45" ht="60" customHeight="1" x14ac:dyDescent="0.25"/>
    <row r="46" ht="19.899999999999999" customHeight="1" x14ac:dyDescent="0.25"/>
    <row r="47" ht="15" customHeight="1" x14ac:dyDescent="0.25"/>
    <row r="49" ht="60" customHeight="1" x14ac:dyDescent="0.25"/>
    <row r="50" ht="60" customHeight="1" x14ac:dyDescent="0.25"/>
    <row r="51" ht="60" customHeight="1" x14ac:dyDescent="0.25"/>
    <row r="52" ht="60" customHeight="1" x14ac:dyDescent="0.25"/>
    <row r="53" ht="60" customHeight="1" x14ac:dyDescent="0.25"/>
    <row r="54" ht="60" customHeight="1" x14ac:dyDescent="0.25"/>
    <row r="55" ht="60" customHeight="1" x14ac:dyDescent="0.25"/>
  </sheetData>
  <mergeCells count="38">
    <mergeCell ref="D14:E14"/>
    <mergeCell ref="F14:G14"/>
    <mergeCell ref="H14:I14"/>
    <mergeCell ref="A12:C12"/>
    <mergeCell ref="H13:I13"/>
    <mergeCell ref="F13:G13"/>
    <mergeCell ref="D13:E13"/>
    <mergeCell ref="A14:C14"/>
    <mergeCell ref="A15:C15"/>
    <mergeCell ref="D15:E15"/>
    <mergeCell ref="F15:G15"/>
    <mergeCell ref="H15:I15"/>
    <mergeCell ref="A21:C21"/>
    <mergeCell ref="D21:E21"/>
    <mergeCell ref="F21:G21"/>
    <mergeCell ref="H21:I21"/>
    <mergeCell ref="A16:C16"/>
    <mergeCell ref="D16:E16"/>
    <mergeCell ref="F16:G16"/>
    <mergeCell ref="H16:I16"/>
    <mergeCell ref="A17:C17"/>
    <mergeCell ref="D17:E17"/>
    <mergeCell ref="F17:G17"/>
    <mergeCell ref="H17:I17"/>
    <mergeCell ref="A3:B6"/>
    <mergeCell ref="C3:I3"/>
    <mergeCell ref="A8:I8"/>
    <mergeCell ref="H9:I9"/>
    <mergeCell ref="A13:C13"/>
    <mergeCell ref="A11:B11"/>
    <mergeCell ref="C11:I11"/>
    <mergeCell ref="D12:I12"/>
    <mergeCell ref="A20:C20"/>
    <mergeCell ref="H18:I18"/>
    <mergeCell ref="H20:I20"/>
    <mergeCell ref="A19:C19"/>
    <mergeCell ref="H19:I19"/>
    <mergeCell ref="A18:C18"/>
  </mergeCells>
  <pageMargins left="0.7" right="0.7" top="0.75" bottom="0.75" header="0.3" footer="0.3"/>
  <pageSetup paperSize="9" fitToWidth="0" fitToHeight="0" orientation="landscape" r:id="rId1"/>
  <headerFooter>
    <oddFooter>&amp;Cpagina &amp;P van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M75"/>
  <sheetViews>
    <sheetView showGridLines="0" showRowColHeaders="0" workbookViewId="0"/>
  </sheetViews>
  <sheetFormatPr defaultRowHeight="15" x14ac:dyDescent="0.25"/>
  <cols>
    <col min="13" max="13" width="8.28515625" customWidth="1"/>
  </cols>
  <sheetData>
    <row r="1" spans="12:13" x14ac:dyDescent="0.25">
      <c r="L1" s="23"/>
    </row>
    <row r="2" spans="12:13" x14ac:dyDescent="0.25">
      <c r="M2" s="24"/>
    </row>
    <row r="52" spans="1:1" x14ac:dyDescent="0.25">
      <c r="A52" t="s">
        <v>60</v>
      </c>
    </row>
    <row r="53" spans="1:1" x14ac:dyDescent="0.25">
      <c r="A53" t="s">
        <v>61</v>
      </c>
    </row>
    <row r="54" spans="1:1" x14ac:dyDescent="0.25">
      <c r="A54" t="s">
        <v>62</v>
      </c>
    </row>
    <row r="55" spans="1:1" x14ac:dyDescent="0.25">
      <c r="A55" t="s">
        <v>63</v>
      </c>
    </row>
    <row r="56" spans="1:1" x14ac:dyDescent="0.25">
      <c r="A56" t="s">
        <v>64</v>
      </c>
    </row>
    <row r="57" spans="1:1" x14ac:dyDescent="0.25">
      <c r="A57" t="s">
        <v>65</v>
      </c>
    </row>
    <row r="58" spans="1:1" x14ac:dyDescent="0.25">
      <c r="A58" t="s">
        <v>66</v>
      </c>
    </row>
    <row r="59" spans="1:1" x14ac:dyDescent="0.25">
      <c r="A59" t="s">
        <v>67</v>
      </c>
    </row>
    <row r="61" spans="1:1" x14ac:dyDescent="0.25">
      <c r="A61" t="s">
        <v>68</v>
      </c>
    </row>
    <row r="62" spans="1:1" x14ac:dyDescent="0.25">
      <c r="A62" t="s">
        <v>69</v>
      </c>
    </row>
    <row r="63" spans="1:1" x14ac:dyDescent="0.25">
      <c r="A63" t="s">
        <v>70</v>
      </c>
    </row>
    <row r="64" spans="1:1" x14ac:dyDescent="0.25">
      <c r="A64" t="s">
        <v>58</v>
      </c>
    </row>
    <row r="65" spans="1:1" x14ac:dyDescent="0.25">
      <c r="A65" t="s">
        <v>59</v>
      </c>
    </row>
    <row r="67" spans="1:1" x14ac:dyDescent="0.25">
      <c r="A67" t="s">
        <v>71</v>
      </c>
    </row>
    <row r="68" spans="1:1" x14ac:dyDescent="0.25">
      <c r="A68" t="s">
        <v>72</v>
      </c>
    </row>
    <row r="69" spans="1:1" x14ac:dyDescent="0.25">
      <c r="A69" t="s">
        <v>73</v>
      </c>
    </row>
    <row r="70" spans="1:1" x14ac:dyDescent="0.25">
      <c r="A70" t="s">
        <v>74</v>
      </c>
    </row>
    <row r="71" spans="1:1" x14ac:dyDescent="0.25">
      <c r="A71" t="s">
        <v>75</v>
      </c>
    </row>
    <row r="72" spans="1:1" x14ac:dyDescent="0.25">
      <c r="A72" t="s">
        <v>76</v>
      </c>
    </row>
    <row r="73" spans="1:1" x14ac:dyDescent="0.25">
      <c r="A73" t="s">
        <v>77</v>
      </c>
    </row>
    <row r="74" spans="1:1" x14ac:dyDescent="0.25">
      <c r="A74" t="s">
        <v>78</v>
      </c>
    </row>
    <row r="75" spans="1:1" x14ac:dyDescent="0.25">
      <c r="A75" t="s">
        <v>79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N1:N9"/>
  <sheetViews>
    <sheetView showGridLines="0" workbookViewId="0">
      <pane ySplit="9" topLeftCell="A43" activePane="bottomLeft" state="frozen"/>
      <selection pane="bottomLeft"/>
    </sheetView>
  </sheetViews>
  <sheetFormatPr defaultRowHeight="15" x14ac:dyDescent="0.25"/>
  <cols>
    <col min="14" max="14" width="22.28515625" customWidth="1"/>
  </cols>
  <sheetData>
    <row r="1" spans="14:14" x14ac:dyDescent="0.25">
      <c r="N1" t="s">
        <v>50</v>
      </c>
    </row>
    <row r="2" spans="14:14" x14ac:dyDescent="0.25">
      <c r="N2" t="s">
        <v>51</v>
      </c>
    </row>
    <row r="3" spans="14:14" x14ac:dyDescent="0.25">
      <c r="N3" t="s">
        <v>52</v>
      </c>
    </row>
    <row r="4" spans="14:14" x14ac:dyDescent="0.25">
      <c r="N4" t="s">
        <v>53</v>
      </c>
    </row>
    <row r="5" spans="14:14" x14ac:dyDescent="0.25">
      <c r="N5" t="s">
        <v>54</v>
      </c>
    </row>
    <row r="6" spans="14:14" x14ac:dyDescent="0.25">
      <c r="N6" t="s">
        <v>55</v>
      </c>
    </row>
    <row r="7" spans="14:14" x14ac:dyDescent="0.25">
      <c r="N7" t="s">
        <v>56</v>
      </c>
    </row>
    <row r="8" spans="14:14" x14ac:dyDescent="0.25">
      <c r="N8" t="s">
        <v>57</v>
      </c>
    </row>
    <row r="9" spans="14:14" ht="19.899999999999999" customHeight="1" x14ac:dyDescent="0.25"/>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
  <sheetViews>
    <sheetView showGridLines="0" showRowColHeaders="0" workbookViewId="0"/>
  </sheetViews>
  <sheetFormatPr defaultRowHeight="15" x14ac:dyDescent="0.25"/>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13</vt:i4>
      </vt:variant>
    </vt:vector>
  </HeadingPairs>
  <TitlesOfParts>
    <vt:vector size="21" baseType="lpstr">
      <vt:lpstr>Risicoveldfiche</vt:lpstr>
      <vt:lpstr>Analyse omstandigheden</vt:lpstr>
      <vt:lpstr>RI&amp;E</vt:lpstr>
      <vt:lpstr>Risicobeheersing</vt:lpstr>
      <vt:lpstr>Actieprogramma</vt:lpstr>
      <vt:lpstr>Schadedragers</vt:lpstr>
      <vt:lpstr>Gevaren</vt:lpstr>
      <vt:lpstr>Psychosociale factoren</vt:lpstr>
      <vt:lpstr>Actieprogramma!Afdrukbereik</vt:lpstr>
      <vt:lpstr>'Analyse omstandigheden'!Afdrukbereik</vt:lpstr>
      <vt:lpstr>'RI&amp;E'!Afdrukbereik</vt:lpstr>
      <vt:lpstr>Risicobeheersing!Afdrukbereik</vt:lpstr>
      <vt:lpstr>Risicoveldfiche!Afdrukbereik</vt:lpstr>
      <vt:lpstr>'Analyse omstandigheden'!Afdruktitels</vt:lpstr>
      <vt:lpstr>'RI&amp;E'!Afdruktitels</vt:lpstr>
      <vt:lpstr>Risicobeheersing!Afdruktitels</vt:lpstr>
      <vt:lpstr>Risicoveldfiche!Afdruktitels</vt:lpstr>
      <vt:lpstr>Bedrijfsrelatie</vt:lpstr>
      <vt:lpstr>Energievorm</vt:lpstr>
      <vt:lpstr>Kwetsbaarheid</vt:lpstr>
      <vt:lpstr>Risicoveldrelatie</vt:lpstr>
    </vt:vector>
  </TitlesOfParts>
  <Company>BuroQM vof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Ludo Mullenders</dc:creator>
  <cp:lastModifiedBy>Ellen Buskens</cp:lastModifiedBy>
  <cp:lastPrinted>2015-08-20T10:12:34Z</cp:lastPrinted>
  <dcterms:created xsi:type="dcterms:W3CDTF">2013-12-17T14:10:02Z</dcterms:created>
  <dcterms:modified xsi:type="dcterms:W3CDTF">2015-10-08T07:26:26Z</dcterms:modified>
</cp:coreProperties>
</file>